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Muži I. liga" sheetId="1" r:id="rId1"/>
    <sheet name="Ženy I. liga" sheetId="2" r:id="rId2"/>
    <sheet name="Juniorky" sheetId="3" r:id="rId3"/>
    <sheet name="Dorostenci" sheetId="4" r:id="rId4"/>
    <sheet name="Starší žáci" sheetId="5" r:id="rId5"/>
    <sheet name="Starší žákyně" sheetId="6" r:id="rId6"/>
    <sheet name="Mladší žáci" sheetId="7" r:id="rId7"/>
    <sheet name="Mladší žákyně" sheetId="8" r:id="rId8"/>
    <sheet name="Muži B KP" sheetId="9" r:id="rId9"/>
  </sheets>
  <definedNames>
    <definedName name="bodne_celkem">'Muži I. liga'!#REF!</definedName>
    <definedName name="bodne_muzi">'Muži I. liga'!#REF!</definedName>
    <definedName name="bodne_zeny">#REF!</definedName>
    <definedName name="body_muzi_celkem">'Muži I. liga'!$G$24</definedName>
    <definedName name="body_zeny_celkem">#REF!</definedName>
    <definedName name="bonus">'Muži I. liga'!#REF!</definedName>
    <definedName name="bonus_muzi">'Muži I. liga'!#REF!</definedName>
    <definedName name="bonus_zeny">#REF!</definedName>
    <definedName name="dorci">#REF!</definedName>
    <definedName name="kc_muzi_soutez">'Muži I. liga'!#REF!</definedName>
    <definedName name="kc_zeny_soutez">#REF!</definedName>
    <definedName name="muzi">'Muži I. liga'!#REF!</definedName>
    <definedName name="_xlnm.Print_Titles" localSheetId="0">'Muži I. liga'!$2:$2</definedName>
    <definedName name="stzaci">#REF!</definedName>
    <definedName name="zaokr_muzi">'Muži I. liga'!#REF!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<sst xmlns="http://schemas.openxmlformats.org/spreadsheetml/2006/main" count="566" uniqueCount="225">
  <si>
    <t xml:space="preserve"> </t>
  </si>
  <si>
    <t>1.kolo</t>
  </si>
  <si>
    <t>Celkem bodů</t>
  </si>
  <si>
    <t>Kontrolní součet</t>
  </si>
  <si>
    <t>Závodník</t>
  </si>
  <si>
    <t>2.kolo</t>
  </si>
  <si>
    <t>3.kolo</t>
  </si>
  <si>
    <t>4.kolo</t>
  </si>
  <si>
    <t>Pytlík Libor, 1985</t>
  </si>
  <si>
    <t>Vilímek Pavel, 1985</t>
  </si>
  <si>
    <t>Pořadí</t>
  </si>
  <si>
    <t>Balcar Tomáš, 1979</t>
  </si>
  <si>
    <t>1.</t>
  </si>
  <si>
    <t>Petružálek Jan, 1988</t>
  </si>
  <si>
    <t>3.</t>
  </si>
  <si>
    <t>2.</t>
  </si>
  <si>
    <t>Cejnar Zdeněk, 1982</t>
  </si>
  <si>
    <t>Černý Jakub, 1987</t>
  </si>
  <si>
    <t>Kujal Jan, 1987</t>
  </si>
  <si>
    <t>Cabal Jiří, 1987</t>
  </si>
  <si>
    <t>12.</t>
  </si>
  <si>
    <t>Horák Jan, 1990</t>
  </si>
  <si>
    <t>Bician Andrej, 1984</t>
  </si>
  <si>
    <t>.-</t>
  </si>
  <si>
    <t>Brzek Milan, 1971</t>
  </si>
  <si>
    <t>Slanina Martin, 1980</t>
  </si>
  <si>
    <t>Čelko Lukáš, 1988</t>
  </si>
  <si>
    <t>Desenský Michal, 1993</t>
  </si>
  <si>
    <t>Nix Tomáš, 1982</t>
  </si>
  <si>
    <t>Lánský Josef, 1987</t>
  </si>
  <si>
    <t>4.</t>
  </si>
  <si>
    <t>7.</t>
  </si>
  <si>
    <t>Štěpán Pavel, 1992</t>
  </si>
  <si>
    <t>5.</t>
  </si>
  <si>
    <t>6.</t>
  </si>
  <si>
    <t>I.liga mužů skupina B - ročník  2010</t>
  </si>
  <si>
    <t>Mižičko Matej, 1984</t>
  </si>
  <si>
    <t>Syřiště Pavel, 1988</t>
  </si>
  <si>
    <t>13.</t>
  </si>
  <si>
    <t>16.</t>
  </si>
  <si>
    <t>17.</t>
  </si>
  <si>
    <t>Navrátil Petr, 1987</t>
  </si>
  <si>
    <t>8.</t>
  </si>
  <si>
    <t>9.</t>
  </si>
  <si>
    <t>10.</t>
  </si>
  <si>
    <t>11.</t>
  </si>
  <si>
    <t>Vácha Antonín, 1987</t>
  </si>
  <si>
    <t xml:space="preserve">Stav ke dni: 21. 08. 2010 </t>
  </si>
  <si>
    <t>14.</t>
  </si>
  <si>
    <t>15.</t>
  </si>
  <si>
    <t>18.-19.</t>
  </si>
  <si>
    <t>20.</t>
  </si>
  <si>
    <t>Sezóna 2010 - I.liga žen - TJ Sokol Hradec Králové</t>
  </si>
  <si>
    <t>Závodnice</t>
  </si>
  <si>
    <t>Baráž o    7.-14.</t>
  </si>
  <si>
    <t>Bendzová Pavlína, 1987</t>
  </si>
  <si>
    <t>Boudová Žaneta, 1996</t>
  </si>
  <si>
    <t>22.-23.</t>
  </si>
  <si>
    <t>Durďová Kristýna, 1988</t>
  </si>
  <si>
    <t>Hofmanová Štěpánka, 1992</t>
  </si>
  <si>
    <t>Jahelková Karolína Neela, 1991</t>
  </si>
  <si>
    <t>Jiříčková Simona, 1984</t>
  </si>
  <si>
    <t>Klimešová Markéta, 1991</t>
  </si>
  <si>
    <t>Kmecová Daniela, 1990</t>
  </si>
  <si>
    <t>18.</t>
  </si>
  <si>
    <t>Krátká (Báčová) Anna, 1969</t>
  </si>
  <si>
    <t>Langerová Žaneta, 1991</t>
  </si>
  <si>
    <t>Nosková Michaela, 1990</t>
  </si>
  <si>
    <t>Novotná Gréta, 1973</t>
  </si>
  <si>
    <t>24.</t>
  </si>
  <si>
    <t>Perun Jasminka, 1986</t>
  </si>
  <si>
    <t>-</t>
  </si>
  <si>
    <t xml:space="preserve"> +8 bodů za výkon mimo soutěž</t>
  </si>
  <si>
    <t>Radoňská Kateřina, 1984</t>
  </si>
  <si>
    <t>Říčařová (Kaplanová) Eliška, 1980</t>
  </si>
  <si>
    <t>Šatalíková Anna, 1991</t>
  </si>
  <si>
    <t>Taclíková Lucie, 1993</t>
  </si>
  <si>
    <t>Taichmanová Radka, 1992</t>
  </si>
  <si>
    <t>Teichmannová Andrea, 1988</t>
  </si>
  <si>
    <t>21.</t>
  </si>
  <si>
    <t>Troppová Kateřina, 1994</t>
  </si>
  <si>
    <t>2.-3.</t>
  </si>
  <si>
    <t>Valentová Dominika, 1992</t>
  </si>
  <si>
    <t>Valentová Zuzana, 1963</t>
  </si>
  <si>
    <t>Valešová (Kupčáková) Pavla, 1983</t>
  </si>
  <si>
    <t>Veselá Marcela, 1989</t>
  </si>
  <si>
    <t>25.</t>
  </si>
  <si>
    <t>Zouharová Iveta, 1992</t>
  </si>
  <si>
    <t>19.</t>
  </si>
  <si>
    <t>Stav ke dni: 21. 08. 2010</t>
  </si>
  <si>
    <t>Dorostenci - soutěže družstev 2010</t>
  </si>
  <si>
    <t>Koníček Filip, 1995</t>
  </si>
  <si>
    <t>Luksch Dominik, 1994</t>
  </si>
  <si>
    <t>Schoř Lukáš, 1995</t>
  </si>
  <si>
    <t>Smetana Michal, 1994</t>
  </si>
  <si>
    <t>Souček Michal, 1994</t>
  </si>
  <si>
    <t>Sychra Martin, 1994</t>
  </si>
  <si>
    <t>Špriňar David, 1996</t>
  </si>
  <si>
    <t>Stav ke dni: 12.09.2010</t>
  </si>
  <si>
    <t>Bodování juniorek v sezóně 2010</t>
  </si>
  <si>
    <t>Semifinále</t>
  </si>
  <si>
    <t>Finále</t>
  </si>
  <si>
    <t>Halvová Kristýna, 1994</t>
  </si>
  <si>
    <t>Kašparová Anna, 1992</t>
  </si>
  <si>
    <t>Krpatová Tereza, 1991</t>
  </si>
  <si>
    <t>Kupcová Kateřina, 1994</t>
  </si>
  <si>
    <t>Michaličková Kristýna, 1992</t>
  </si>
  <si>
    <t>5.-6.</t>
  </si>
  <si>
    <t>Šedová Zuzana, 1993</t>
  </si>
  <si>
    <t>Štefániková Eva, 1994</t>
  </si>
  <si>
    <t>Šubrtová Barbora, 1991</t>
  </si>
  <si>
    <t>Stav ke dni: 26. 09. 2010</t>
  </si>
  <si>
    <t>Starší žáci - soutěže družstev 2010</t>
  </si>
  <si>
    <t>Semifinále MČR</t>
  </si>
  <si>
    <t>Finále MČR</t>
  </si>
  <si>
    <t>Bajtalon Michal, 1995</t>
  </si>
  <si>
    <t>Bareš Marek, 1995</t>
  </si>
  <si>
    <t>Červený Jakub, 1995</t>
  </si>
  <si>
    <t>Česák Ondřej, 1995</t>
  </si>
  <si>
    <t>Doležal Jan, 1996</t>
  </si>
  <si>
    <t xml:space="preserve">Hanzl Tomáš </t>
  </si>
  <si>
    <t>Hojný Ondřej, 1995</t>
  </si>
  <si>
    <t>20.-21.</t>
  </si>
  <si>
    <t>Chuděj Jakub, 1996</t>
  </si>
  <si>
    <t>Janata Jakub, 1997</t>
  </si>
  <si>
    <t>29.</t>
  </si>
  <si>
    <t>Kohout Jan, 1995</t>
  </si>
  <si>
    <t>Kolář Kamil, 1996</t>
  </si>
  <si>
    <t>Kopczyk Pavel, 1996</t>
  </si>
  <si>
    <t>27.</t>
  </si>
  <si>
    <t>Lochman Marek, 1996</t>
  </si>
  <si>
    <t>26.</t>
  </si>
  <si>
    <t>Lukáš Marek, 1997</t>
  </si>
  <si>
    <t>23.</t>
  </si>
  <si>
    <t>Mervart Marek, 1997</t>
  </si>
  <si>
    <t>Pavel Jan, 1995</t>
  </si>
  <si>
    <t>Rykl Radoš, 1995</t>
  </si>
  <si>
    <t>Sobotka Jan, 1997</t>
  </si>
  <si>
    <t>30.</t>
  </si>
  <si>
    <t>Střeleček Jan, 1995</t>
  </si>
  <si>
    <t>Svatoš Filip, 1997</t>
  </si>
  <si>
    <t>Svoboda Lukáš, 1996</t>
  </si>
  <si>
    <t>Šlégl Jiří, 1997</t>
  </si>
  <si>
    <t>Štěpánek Martin, 1997</t>
  </si>
  <si>
    <t>28.</t>
  </si>
  <si>
    <t>Tomáš Martin, 1995</t>
  </si>
  <si>
    <t>Vanický Roman, 1995</t>
  </si>
  <si>
    <t>Vodička Petr, 1995</t>
  </si>
  <si>
    <t>22.</t>
  </si>
  <si>
    <t>Werner Daniel, 1996</t>
  </si>
  <si>
    <t>Ve výsledcích</t>
  </si>
  <si>
    <t>Stav ke dni: 02.10.2010</t>
  </si>
  <si>
    <t>Starší žákyně - soutěž družstev 2010</t>
  </si>
  <si>
    <t>Bartáková Karolína, 1997</t>
  </si>
  <si>
    <t>Bartolotti Anna, 1997</t>
  </si>
  <si>
    <t>11.-12.</t>
  </si>
  <si>
    <t>Boháčová Pavla 1996</t>
  </si>
  <si>
    <t>Bořková Štěpánkia, 1998</t>
  </si>
  <si>
    <t>Čermáková Radka, 1997</t>
  </si>
  <si>
    <t>Černá Barbora, 1996</t>
  </si>
  <si>
    <t>Dostálková Veronika, 1996</t>
  </si>
  <si>
    <t>Eliášová Andrea, 1995</t>
  </si>
  <si>
    <t>Hálová Barbora, 1996</t>
  </si>
  <si>
    <t>Hofmanová Tereza, 1996</t>
  </si>
  <si>
    <t>Janoušková Barbora, 1996</t>
  </si>
  <si>
    <t>Jouklová Klára, 1996</t>
  </si>
  <si>
    <t>Koldinská Tereza, 1998</t>
  </si>
  <si>
    <t>Kolková Anna, 1997</t>
  </si>
  <si>
    <t>Kopecká Eva, 1997</t>
  </si>
  <si>
    <t>Loskotová Martina, 1998</t>
  </si>
  <si>
    <t>Ludvíková Tereza,1997</t>
  </si>
  <si>
    <t>Pavlíčková Kateřina, 1995</t>
  </si>
  <si>
    <t>Plodrová Kateřina, 1997</t>
  </si>
  <si>
    <t>Prokopová Dana, 1995</t>
  </si>
  <si>
    <t>Prouzová Andrea, 1997</t>
  </si>
  <si>
    <t>Šádková Martina, 1996</t>
  </si>
  <si>
    <t>Šádková Tereza, 1996</t>
  </si>
  <si>
    <t>Vítková Eliška, 1998</t>
  </si>
  <si>
    <t>Záhorová Marie, 1996</t>
  </si>
  <si>
    <t>Zubrová Eva, 1998</t>
  </si>
  <si>
    <t>ve výsledcích</t>
  </si>
  <si>
    <t>Stav ke dni: 26.09.2010</t>
  </si>
  <si>
    <t>Mladší žáci I. tř. - soutěže družstev 2010</t>
  </si>
  <si>
    <t>Beran Petr, 1997</t>
  </si>
  <si>
    <t>Bílý Tomáš, 1999</t>
  </si>
  <si>
    <t>Česák Michal, 1997</t>
  </si>
  <si>
    <t>Čihák Pavel, 1998</t>
  </si>
  <si>
    <t>Fiedler Jan, 1997</t>
  </si>
  <si>
    <t>Hruška Dominik, 1998</t>
  </si>
  <si>
    <t>24.-25.</t>
  </si>
  <si>
    <t>Chmelař Josef, 1998</t>
  </si>
  <si>
    <t>Janoušek Matyáš, 1997</t>
  </si>
  <si>
    <t>Jeřábek Dalibor, 1998</t>
  </si>
  <si>
    <t>Neradílek Martin, 1997</t>
  </si>
  <si>
    <t>Novotný Jan, 1997</t>
  </si>
  <si>
    <t>Penjak Adam, 1997</t>
  </si>
  <si>
    <t>Růžička Adam, 1997</t>
  </si>
  <si>
    <t>Siegl Vladimír, 1997</t>
  </si>
  <si>
    <t>Talavašek Jan, 1997</t>
  </si>
  <si>
    <t>Trsek Jiří, 1997</t>
  </si>
  <si>
    <t>Vápeník Adam, 1998</t>
  </si>
  <si>
    <t>Záhora Vojtěch, 1998</t>
  </si>
  <si>
    <t>Mladší žákyně I. tř. - soutěž družstev 2010</t>
  </si>
  <si>
    <t>10.-11.</t>
  </si>
  <si>
    <t>Dvořáčková Tereza, 1998</t>
  </si>
  <si>
    <t>Formáčková Marta, 1998</t>
  </si>
  <si>
    <t>Hálová Barbora, 1997</t>
  </si>
  <si>
    <t>Květenská Zuzana, 1997</t>
  </si>
  <si>
    <t>Ludvíková Dominika, 1998</t>
  </si>
  <si>
    <t>Marečková Kateřina, 1998</t>
  </si>
  <si>
    <t>Marková Marie, 1998</t>
  </si>
  <si>
    <t>Popélyová Barbora, 1998</t>
  </si>
  <si>
    <t>SKP mužů (B družstvo) - ročník  2010</t>
  </si>
  <si>
    <t>5.kolo</t>
  </si>
  <si>
    <t>Ettler Karel, 1984</t>
  </si>
  <si>
    <t>Hubáček Jaroslav, 1955</t>
  </si>
  <si>
    <t>Kramář Daniel, 1992</t>
  </si>
  <si>
    <t>16.-17.</t>
  </si>
  <si>
    <t>Mentberger Petr, 1985</t>
  </si>
  <si>
    <t>Novák Ivo, 1986</t>
  </si>
  <si>
    <t>Perun Vítězslav, 1978</t>
  </si>
  <si>
    <t>12.-13.</t>
  </si>
  <si>
    <t>Šťastný Josef, 1971</t>
  </si>
  <si>
    <t>Tropp Petr, 1964</t>
  </si>
  <si>
    <t xml:space="preserve">Stav ke dni: 26. 09. 2010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</si>
</sst>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"/>
    <numFmt numFmtId="176" formatCode="#,##0.00_ ;\-#,##0.00\ "/>
    <numFmt numFmtId="177" formatCode="_-* #,##0.00\ [$Kč-405]_-;\-* #,##0.00\ [$Kč-405]_-;_-* &quot;-&quot;??\ [$Kč-405]_-;_-@_-"/>
    <numFmt numFmtId="178" formatCode="_-* #,##0\ [$Kč-405]_-;\-* #,##0\ [$Kč-405]_-;_-* &quot;-&quot;\ [$Kč-405]_-;_-@_-"/>
    <numFmt numFmtId="179" formatCode="0.000"/>
  </numFmts>
  <fonts count="42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sz val="9"/>
      <name val="Arial Narrow"/>
      <family val="2"/>
    </font>
    <font>
      <b/>
      <sz val="10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42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9" fontId="1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H4" sqref="H4"/>
    </sheetView>
  </sheetViews>
  <sheetFormatPr defaultColWidth="9.33203125" defaultRowHeight="12.75"/>
  <cols>
    <col min="1" max="1" width="14.16015625" style="0" customWidth="1"/>
    <col min="2" max="2" width="27.83203125" style="0" customWidth="1"/>
    <col min="4" max="5" width="9.33203125" style="1" customWidth="1"/>
    <col min="8" max="8" width="10" style="7" customWidth="1"/>
  </cols>
  <sheetData>
    <row r="1" ht="12.75">
      <c r="A1" s="16" t="s">
        <v>35</v>
      </c>
    </row>
    <row r="2" spans="1:8" ht="24" customHeight="1">
      <c r="A2" s="2"/>
      <c r="B2" s="2" t="s">
        <v>4</v>
      </c>
      <c r="C2" s="2" t="s">
        <v>1</v>
      </c>
      <c r="D2" s="2" t="s">
        <v>5</v>
      </c>
      <c r="E2" s="2" t="s">
        <v>6</v>
      </c>
      <c r="F2" s="2" t="s">
        <v>7</v>
      </c>
      <c r="G2" s="3" t="s">
        <v>2</v>
      </c>
      <c r="H2" s="8" t="s">
        <v>10</v>
      </c>
    </row>
    <row r="3" spans="1:8" ht="12.75">
      <c r="A3" s="1"/>
      <c r="B3" s="6" t="s">
        <v>11</v>
      </c>
      <c r="C3" s="12">
        <v>8.75</v>
      </c>
      <c r="D3" s="19">
        <v>16.5</v>
      </c>
      <c r="E3" s="14"/>
      <c r="F3" s="12">
        <v>12.5</v>
      </c>
      <c r="G3" s="21">
        <f aca="true" t="shared" si="0" ref="G3:G24">SUM(C3:F3)</f>
        <v>37.75</v>
      </c>
      <c r="H3" s="11" t="s">
        <v>33</v>
      </c>
    </row>
    <row r="4" spans="2:8" s="1" customFormat="1" ht="12.75">
      <c r="B4" s="24" t="s">
        <v>22</v>
      </c>
      <c r="C4" s="14">
        <v>16.75</v>
      </c>
      <c r="D4" s="20">
        <v>26.75</v>
      </c>
      <c r="E4" s="13">
        <v>32</v>
      </c>
      <c r="F4" s="13">
        <v>35.75</v>
      </c>
      <c r="G4" s="20">
        <f t="shared" si="0"/>
        <v>111.25</v>
      </c>
      <c r="H4" s="18" t="s">
        <v>12</v>
      </c>
    </row>
    <row r="5" spans="1:8" s="1" customFormat="1" ht="12.75">
      <c r="A5" s="1" t="s">
        <v>0</v>
      </c>
      <c r="B5" s="16" t="s">
        <v>24</v>
      </c>
      <c r="C5" s="12">
        <v>5</v>
      </c>
      <c r="D5" s="19">
        <v>7</v>
      </c>
      <c r="E5" s="12">
        <v>12</v>
      </c>
      <c r="F5" s="12">
        <v>8</v>
      </c>
      <c r="G5" s="21">
        <f t="shared" si="0"/>
        <v>32</v>
      </c>
      <c r="H5" s="11" t="s">
        <v>42</v>
      </c>
    </row>
    <row r="6" spans="1:8" s="1" customFormat="1" ht="12.75">
      <c r="A6" s="1" t="s">
        <v>0</v>
      </c>
      <c r="B6" s="16" t="s">
        <v>19</v>
      </c>
      <c r="C6" s="12"/>
      <c r="D6" s="19"/>
      <c r="E6" s="12">
        <v>1</v>
      </c>
      <c r="F6" s="12">
        <v>1</v>
      </c>
      <c r="G6" s="21">
        <f t="shared" si="0"/>
        <v>2</v>
      </c>
      <c r="H6" s="11" t="s">
        <v>51</v>
      </c>
    </row>
    <row r="7" spans="2:8" s="1" customFormat="1" ht="12.75">
      <c r="B7" s="16" t="s">
        <v>16</v>
      </c>
      <c r="C7" s="14">
        <v>15</v>
      </c>
      <c r="D7" s="19">
        <v>11</v>
      </c>
      <c r="E7" s="14">
        <v>16</v>
      </c>
      <c r="F7" s="14">
        <v>13</v>
      </c>
      <c r="G7" s="21">
        <f t="shared" si="0"/>
        <v>55</v>
      </c>
      <c r="H7" s="15" t="s">
        <v>14</v>
      </c>
    </row>
    <row r="8" spans="2:8" s="1" customFormat="1" ht="12.75">
      <c r="B8" s="24" t="s">
        <v>26</v>
      </c>
      <c r="C8" s="12"/>
      <c r="D8" s="22">
        <v>4.75</v>
      </c>
      <c r="E8" s="12">
        <v>10</v>
      </c>
      <c r="F8" s="12">
        <v>9.75</v>
      </c>
      <c r="G8" s="21">
        <f t="shared" si="0"/>
        <v>24.5</v>
      </c>
      <c r="H8" s="11" t="s">
        <v>43</v>
      </c>
    </row>
    <row r="9" spans="1:8" ht="12.75">
      <c r="A9" s="1"/>
      <c r="B9" s="6" t="s">
        <v>17</v>
      </c>
      <c r="C9" s="12">
        <v>5</v>
      </c>
      <c r="D9" s="19">
        <v>7</v>
      </c>
      <c r="E9" s="12">
        <v>7</v>
      </c>
      <c r="F9" s="12"/>
      <c r="G9" s="21">
        <f t="shared" si="0"/>
        <v>19</v>
      </c>
      <c r="H9" s="7" t="s">
        <v>45</v>
      </c>
    </row>
    <row r="10" spans="2:8" s="1" customFormat="1" ht="12.75">
      <c r="B10" s="16" t="s">
        <v>27</v>
      </c>
      <c r="C10" s="12"/>
      <c r="D10" s="21">
        <v>19.75</v>
      </c>
      <c r="E10" s="14">
        <v>19</v>
      </c>
      <c r="F10" s="12">
        <v>11.75</v>
      </c>
      <c r="G10" s="21">
        <f t="shared" si="0"/>
        <v>50.5</v>
      </c>
      <c r="H10" s="11" t="s">
        <v>30</v>
      </c>
    </row>
    <row r="11" spans="1:8" ht="12.75">
      <c r="A11" s="1"/>
      <c r="B11" s="6" t="s">
        <v>21</v>
      </c>
      <c r="C11" s="12">
        <v>1</v>
      </c>
      <c r="D11" s="22">
        <v>1</v>
      </c>
      <c r="E11" s="12">
        <v>5.25</v>
      </c>
      <c r="F11" s="12"/>
      <c r="G11" s="21">
        <f t="shared" si="0"/>
        <v>7.25</v>
      </c>
      <c r="H11" s="9" t="s">
        <v>38</v>
      </c>
    </row>
    <row r="12" spans="1:8" ht="12.75">
      <c r="A12" s="1"/>
      <c r="B12" s="6" t="s">
        <v>18</v>
      </c>
      <c r="C12" s="12">
        <v>7</v>
      </c>
      <c r="D12" s="19">
        <v>3.75</v>
      </c>
      <c r="E12" s="12">
        <v>2.25</v>
      </c>
      <c r="F12" s="12">
        <v>8.75</v>
      </c>
      <c r="G12" s="21">
        <f t="shared" si="0"/>
        <v>21.75</v>
      </c>
      <c r="H12" s="11" t="s">
        <v>44</v>
      </c>
    </row>
    <row r="13" spans="1:8" ht="12.75">
      <c r="A13" s="1"/>
      <c r="B13" s="24" t="s">
        <v>29</v>
      </c>
      <c r="C13" s="12">
        <v>0</v>
      </c>
      <c r="D13" s="19">
        <v>3</v>
      </c>
      <c r="E13" s="12">
        <v>2</v>
      </c>
      <c r="F13" s="12">
        <v>0.75</v>
      </c>
      <c r="G13" s="21">
        <f t="shared" si="0"/>
        <v>5.75</v>
      </c>
      <c r="H13" s="11" t="s">
        <v>49</v>
      </c>
    </row>
    <row r="14" spans="2:8" s="1" customFormat="1" ht="12.75">
      <c r="B14" s="24" t="s">
        <v>36</v>
      </c>
      <c r="C14" s="12">
        <v>13.75</v>
      </c>
      <c r="D14" s="19">
        <v>7.5</v>
      </c>
      <c r="E14" s="12">
        <v>9</v>
      </c>
      <c r="F14" s="12">
        <v>3.75</v>
      </c>
      <c r="G14" s="21">
        <f t="shared" si="0"/>
        <v>34</v>
      </c>
      <c r="H14" s="11" t="s">
        <v>34</v>
      </c>
    </row>
    <row r="15" spans="1:8" s="1" customFormat="1" ht="12.75">
      <c r="A15" s="1" t="s">
        <v>0</v>
      </c>
      <c r="B15" s="16" t="s">
        <v>41</v>
      </c>
      <c r="C15" s="12"/>
      <c r="D15" s="19"/>
      <c r="E15" s="12">
        <v>1</v>
      </c>
      <c r="F15" s="12">
        <v>2</v>
      </c>
      <c r="G15" s="21">
        <f t="shared" si="0"/>
        <v>3</v>
      </c>
      <c r="H15" s="11" t="s">
        <v>50</v>
      </c>
    </row>
    <row r="16" spans="1:8" s="1" customFormat="1" ht="12.75">
      <c r="A16" s="1" t="s">
        <v>0</v>
      </c>
      <c r="B16" s="16" t="s">
        <v>28</v>
      </c>
      <c r="C16" s="13">
        <v>21.75</v>
      </c>
      <c r="D16" s="21">
        <v>20.5</v>
      </c>
      <c r="E16" s="12">
        <v>10</v>
      </c>
      <c r="F16" s="14">
        <v>24.5</v>
      </c>
      <c r="G16" s="21">
        <f t="shared" si="0"/>
        <v>76.75</v>
      </c>
      <c r="H16" s="15" t="s">
        <v>15</v>
      </c>
    </row>
    <row r="17" spans="1:8" s="1" customFormat="1" ht="12.75">
      <c r="A17" s="1" t="s">
        <v>0</v>
      </c>
      <c r="B17" s="16" t="s">
        <v>13</v>
      </c>
      <c r="C17" s="12">
        <v>6</v>
      </c>
      <c r="D17" s="19">
        <v>4.75</v>
      </c>
      <c r="E17" s="12">
        <v>3.25</v>
      </c>
      <c r="F17" s="12">
        <v>4.75</v>
      </c>
      <c r="G17" s="21">
        <f t="shared" si="0"/>
        <v>18.75</v>
      </c>
      <c r="H17" s="11" t="s">
        <v>20</v>
      </c>
    </row>
    <row r="18" spans="2:8" s="1" customFormat="1" ht="12.75">
      <c r="B18" s="16" t="s">
        <v>8</v>
      </c>
      <c r="C18" s="12"/>
      <c r="D18" s="19">
        <v>5</v>
      </c>
      <c r="E18" s="12"/>
      <c r="F18" s="12"/>
      <c r="G18" s="21">
        <f t="shared" si="0"/>
        <v>5</v>
      </c>
      <c r="H18" s="11" t="s">
        <v>39</v>
      </c>
    </row>
    <row r="19" spans="1:8" ht="12.75">
      <c r="A19" s="1"/>
      <c r="B19" s="6" t="s">
        <v>25</v>
      </c>
      <c r="C19" s="12">
        <v>1</v>
      </c>
      <c r="D19" s="19">
        <v>0</v>
      </c>
      <c r="E19" s="12"/>
      <c r="F19" s="12">
        <v>2</v>
      </c>
      <c r="G19" s="21">
        <f t="shared" si="0"/>
        <v>3</v>
      </c>
      <c r="H19" s="11" t="s">
        <v>50</v>
      </c>
    </row>
    <row r="20" spans="2:8" s="1" customFormat="1" ht="12.75">
      <c r="B20" s="24" t="s">
        <v>37</v>
      </c>
      <c r="C20" s="12">
        <v>4.75</v>
      </c>
      <c r="D20" s="19">
        <v>10.75</v>
      </c>
      <c r="E20" s="12">
        <v>7.25</v>
      </c>
      <c r="F20" s="12">
        <v>9.75</v>
      </c>
      <c r="G20" s="21">
        <f t="shared" si="0"/>
        <v>32.5</v>
      </c>
      <c r="H20" s="11" t="s">
        <v>31</v>
      </c>
    </row>
    <row r="21" spans="1:8" ht="12.75">
      <c r="A21" s="1"/>
      <c r="B21" s="6" t="s">
        <v>32</v>
      </c>
      <c r="C21" s="12">
        <v>2.25</v>
      </c>
      <c r="D21" s="19">
        <v>1</v>
      </c>
      <c r="E21" s="12"/>
      <c r="F21" s="12"/>
      <c r="G21" s="21">
        <f t="shared" si="0"/>
        <v>3.25</v>
      </c>
      <c r="H21" s="11" t="s">
        <v>40</v>
      </c>
    </row>
    <row r="22" spans="2:8" s="1" customFormat="1" ht="12.75">
      <c r="B22" s="1" t="s">
        <v>46</v>
      </c>
      <c r="C22" s="12" t="s">
        <v>0</v>
      </c>
      <c r="D22" s="19" t="s">
        <v>0</v>
      </c>
      <c r="E22" s="12" t="s">
        <v>0</v>
      </c>
      <c r="F22" s="12"/>
      <c r="G22" s="19">
        <f t="shared" si="0"/>
        <v>0</v>
      </c>
      <c r="H22" s="11" t="s">
        <v>0</v>
      </c>
    </row>
    <row r="23" spans="1:8" ht="12.75">
      <c r="A23" s="1"/>
      <c r="B23" s="6" t="s">
        <v>9</v>
      </c>
      <c r="C23" s="12">
        <v>2</v>
      </c>
      <c r="D23" s="19">
        <v>2</v>
      </c>
      <c r="E23" s="12">
        <v>0</v>
      </c>
      <c r="F23" s="12">
        <v>3</v>
      </c>
      <c r="G23" s="21">
        <f t="shared" si="0"/>
        <v>7</v>
      </c>
      <c r="H23" s="11" t="s">
        <v>48</v>
      </c>
    </row>
    <row r="24" spans="1:7" ht="10.5" customHeight="1">
      <c r="A24" s="1"/>
      <c r="B24" s="4" t="s">
        <v>3</v>
      </c>
      <c r="C24" s="17">
        <f>SUM(C3:C23)</f>
        <v>110</v>
      </c>
      <c r="D24" s="17">
        <f>SUM(D3:D23)</f>
        <v>152</v>
      </c>
      <c r="E24" s="17">
        <f>SUM(E3:E23)</f>
        <v>137</v>
      </c>
      <c r="F24" s="17">
        <f>SUM(F3:F23)</f>
        <v>151</v>
      </c>
      <c r="G24" s="23">
        <f t="shared" si="0"/>
        <v>550</v>
      </c>
    </row>
    <row r="25" spans="1:7" ht="10.5" customHeight="1">
      <c r="A25" s="1"/>
      <c r="B25" s="25" t="s">
        <v>0</v>
      </c>
      <c r="C25" s="5"/>
      <c r="D25" s="5"/>
      <c r="E25" s="5" t="s">
        <v>0</v>
      </c>
      <c r="F25" s="5" t="s">
        <v>0</v>
      </c>
      <c r="G25" s="5"/>
    </row>
    <row r="26" spans="1:7" ht="12" customHeight="1">
      <c r="A26" s="1" t="s">
        <v>47</v>
      </c>
      <c r="B26" s="1"/>
      <c r="C26" s="1"/>
      <c r="F26" s="1"/>
      <c r="G26" s="1"/>
    </row>
    <row r="27" spans="1:7" ht="12.75" hidden="1">
      <c r="A27" s="1"/>
      <c r="B27" s="1"/>
      <c r="C27" s="1"/>
      <c r="F27" s="1"/>
      <c r="G27" s="1"/>
    </row>
    <row r="29" ht="13.5">
      <c r="B29" s="10"/>
    </row>
    <row r="30" ht="13.5">
      <c r="B30" s="10"/>
    </row>
    <row r="31" ht="13.5">
      <c r="B31" s="10"/>
    </row>
    <row r="32" ht="13.5">
      <c r="B32" s="10"/>
    </row>
    <row r="33" spans="2:8" ht="13.5">
      <c r="B33" s="10"/>
      <c r="H33" s="7" t="s">
        <v>23</v>
      </c>
    </row>
  </sheetData>
  <sheetProtection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&amp;LTJ SOKOL Hradec Králové, atletický oddíl&amp;C
&amp;"Arial Narrow,Tučné"Přehled bodujících závodníků v sezóně 2009&amp;R&amp;"Arial Narrow,Tučné"Kalorné (muži I. liga)&amp;"Arial Narrow,Obyčejné"
</oddHeader>
    <oddFooter>&amp;LHradec Králové, &amp;D (tisk)&amp;CList &amp;F (&amp;A)&amp;RSestavil ing. Pavel Rytíř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K30" sqref="K30"/>
    </sheetView>
  </sheetViews>
  <sheetFormatPr defaultColWidth="9.33203125" defaultRowHeight="12.75"/>
  <cols>
    <col min="2" max="2" width="29.83203125" style="0" customWidth="1"/>
  </cols>
  <sheetData>
    <row r="1" spans="1:11" ht="12.75">
      <c r="A1" s="26"/>
      <c r="B1" s="27" t="s">
        <v>52</v>
      </c>
      <c r="C1" s="1"/>
      <c r="D1" s="1"/>
      <c r="E1" s="1"/>
      <c r="F1" s="1"/>
      <c r="G1" s="1"/>
      <c r="H1" s="1"/>
      <c r="I1" s="11"/>
      <c r="J1" s="1"/>
      <c r="K1" s="1"/>
    </row>
    <row r="2" spans="1:11" ht="25.5">
      <c r="A2" s="2"/>
      <c r="B2" s="2" t="s">
        <v>53</v>
      </c>
      <c r="C2" s="2" t="s">
        <v>1</v>
      </c>
      <c r="D2" s="2" t="s">
        <v>5</v>
      </c>
      <c r="E2" s="2" t="s">
        <v>6</v>
      </c>
      <c r="F2" s="2" t="s">
        <v>7</v>
      </c>
      <c r="G2" s="3" t="s">
        <v>54</v>
      </c>
      <c r="H2" s="3" t="s">
        <v>2</v>
      </c>
      <c r="I2" s="2"/>
      <c r="J2" s="2"/>
      <c r="K2" s="2"/>
    </row>
    <row r="3" spans="1:11" ht="12.75">
      <c r="A3" s="16"/>
      <c r="B3" s="16" t="s">
        <v>55</v>
      </c>
      <c r="C3" s="12">
        <v>2</v>
      </c>
      <c r="D3" s="12">
        <v>3</v>
      </c>
      <c r="E3" s="12">
        <v>9</v>
      </c>
      <c r="F3" s="12">
        <v>0</v>
      </c>
      <c r="G3" s="14"/>
      <c r="H3" s="14">
        <f aca="true" t="shared" si="0" ref="H3:H28">SUM(C3:G3)</f>
        <v>14</v>
      </c>
      <c r="I3" s="11" t="s">
        <v>49</v>
      </c>
      <c r="J3" s="16"/>
      <c r="K3" s="16"/>
    </row>
    <row r="4" spans="1:11" ht="12.75">
      <c r="A4" s="1"/>
      <c r="B4" s="16" t="s">
        <v>56</v>
      </c>
      <c r="C4" s="12"/>
      <c r="D4" s="12">
        <v>0</v>
      </c>
      <c r="E4" s="12">
        <v>0.5</v>
      </c>
      <c r="F4" s="12">
        <v>3</v>
      </c>
      <c r="G4" s="12"/>
      <c r="H4" s="14">
        <f t="shared" si="0"/>
        <v>3.5</v>
      </c>
      <c r="I4" s="11" t="s">
        <v>57</v>
      </c>
      <c r="J4" s="1"/>
      <c r="K4" s="1"/>
    </row>
    <row r="5" spans="1:11" ht="12.75">
      <c r="A5" s="16"/>
      <c r="B5" s="16" t="s">
        <v>58</v>
      </c>
      <c r="C5" s="12">
        <v>6.5</v>
      </c>
      <c r="D5" s="12">
        <v>0.75</v>
      </c>
      <c r="E5" s="12">
        <v>6.75</v>
      </c>
      <c r="F5" s="12">
        <v>2.5</v>
      </c>
      <c r="G5" s="12"/>
      <c r="H5" s="14">
        <f t="shared" si="0"/>
        <v>16.5</v>
      </c>
      <c r="I5" s="11" t="s">
        <v>38</v>
      </c>
      <c r="J5" s="16"/>
      <c r="K5" s="16"/>
    </row>
    <row r="6" spans="1:11" ht="12.75">
      <c r="A6" s="1"/>
      <c r="B6" s="16" t="s">
        <v>59</v>
      </c>
      <c r="C6" s="12">
        <v>2.5</v>
      </c>
      <c r="D6" s="12">
        <v>5</v>
      </c>
      <c r="E6" s="12">
        <v>4</v>
      </c>
      <c r="F6" s="12">
        <v>4</v>
      </c>
      <c r="G6" s="12"/>
      <c r="H6" s="14">
        <f t="shared" si="0"/>
        <v>15.5</v>
      </c>
      <c r="I6" s="11" t="s">
        <v>48</v>
      </c>
      <c r="J6" s="1"/>
      <c r="K6" s="1"/>
    </row>
    <row r="7" spans="1:11" ht="12.75">
      <c r="A7" s="1"/>
      <c r="B7" s="16" t="s">
        <v>60</v>
      </c>
      <c r="C7" s="12">
        <v>11.75</v>
      </c>
      <c r="D7" s="12">
        <v>12</v>
      </c>
      <c r="E7" s="12">
        <v>10</v>
      </c>
      <c r="F7" s="12">
        <v>6</v>
      </c>
      <c r="G7" s="14"/>
      <c r="H7" s="14">
        <f t="shared" si="0"/>
        <v>39.75</v>
      </c>
      <c r="I7" s="11" t="s">
        <v>33</v>
      </c>
      <c r="J7" s="1"/>
      <c r="K7" s="1"/>
    </row>
    <row r="8" spans="1:11" ht="12.75">
      <c r="A8" s="1"/>
      <c r="B8" s="16" t="s">
        <v>61</v>
      </c>
      <c r="C8" s="12"/>
      <c r="D8" s="12">
        <v>2</v>
      </c>
      <c r="E8" s="12">
        <v>6.5</v>
      </c>
      <c r="F8" s="12">
        <v>9</v>
      </c>
      <c r="G8" s="12"/>
      <c r="H8" s="14">
        <f t="shared" si="0"/>
        <v>17.5</v>
      </c>
      <c r="I8" s="11" t="s">
        <v>20</v>
      </c>
      <c r="J8" s="1"/>
      <c r="K8" s="1"/>
    </row>
    <row r="9" spans="1:11" ht="12.75">
      <c r="A9" s="1"/>
      <c r="B9" s="16" t="s">
        <v>62</v>
      </c>
      <c r="C9" s="12">
        <v>8.75</v>
      </c>
      <c r="D9" s="12">
        <v>6</v>
      </c>
      <c r="E9" s="12">
        <v>4</v>
      </c>
      <c r="F9" s="12">
        <v>1</v>
      </c>
      <c r="G9" s="12"/>
      <c r="H9" s="14">
        <f t="shared" si="0"/>
        <v>19.75</v>
      </c>
      <c r="I9" s="11" t="s">
        <v>45</v>
      </c>
      <c r="J9" s="1"/>
      <c r="K9" s="1"/>
    </row>
    <row r="10" spans="1:11" ht="12.75">
      <c r="A10" s="16"/>
      <c r="B10" s="24" t="s">
        <v>63</v>
      </c>
      <c r="C10" s="12">
        <v>5</v>
      </c>
      <c r="D10" s="12">
        <v>2</v>
      </c>
      <c r="E10" s="12">
        <v>2</v>
      </c>
      <c r="F10" s="12">
        <v>1</v>
      </c>
      <c r="G10" s="12"/>
      <c r="H10" s="14">
        <f t="shared" si="0"/>
        <v>10</v>
      </c>
      <c r="I10" s="11" t="s">
        <v>64</v>
      </c>
      <c r="J10" s="16"/>
      <c r="K10" s="16"/>
    </row>
    <row r="11" spans="1:11" ht="12.75">
      <c r="A11" s="16"/>
      <c r="B11" s="24" t="s">
        <v>65</v>
      </c>
      <c r="C11" s="14">
        <v>15</v>
      </c>
      <c r="D11" s="12">
        <v>13</v>
      </c>
      <c r="E11" s="12">
        <v>10.5</v>
      </c>
      <c r="F11" s="12"/>
      <c r="G11" s="12"/>
      <c r="H11" s="14">
        <f t="shared" si="0"/>
        <v>38.5</v>
      </c>
      <c r="I11" s="11" t="s">
        <v>34</v>
      </c>
      <c r="J11" s="16"/>
      <c r="K11" s="16"/>
    </row>
    <row r="12" spans="1:11" ht="12.75">
      <c r="A12" s="16"/>
      <c r="B12" s="24" t="s">
        <v>66</v>
      </c>
      <c r="C12" s="14">
        <v>15.75</v>
      </c>
      <c r="D12" s="14"/>
      <c r="E12" s="14"/>
      <c r="F12" s="13">
        <v>20.75</v>
      </c>
      <c r="G12" s="14"/>
      <c r="H12" s="14">
        <f t="shared" si="0"/>
        <v>36.5</v>
      </c>
      <c r="I12" s="11" t="s">
        <v>42</v>
      </c>
      <c r="J12" s="16"/>
      <c r="K12" s="16"/>
    </row>
    <row r="13" spans="1:11" ht="12.75">
      <c r="A13" s="16"/>
      <c r="B13" s="24" t="s">
        <v>67</v>
      </c>
      <c r="C13" s="12">
        <v>11</v>
      </c>
      <c r="D13" s="14"/>
      <c r="E13" s="14"/>
      <c r="F13" s="14"/>
      <c r="G13" s="14"/>
      <c r="H13" s="14">
        <f t="shared" si="0"/>
        <v>11</v>
      </c>
      <c r="I13" s="11" t="s">
        <v>40</v>
      </c>
      <c r="J13" s="16"/>
      <c r="K13" s="16"/>
    </row>
    <row r="14" spans="1:11" ht="12.75">
      <c r="A14" s="1"/>
      <c r="B14" s="16" t="s">
        <v>68</v>
      </c>
      <c r="C14" s="12"/>
      <c r="D14" s="12"/>
      <c r="E14" s="12"/>
      <c r="F14" s="12">
        <v>1</v>
      </c>
      <c r="G14" s="12"/>
      <c r="H14" s="14">
        <f t="shared" si="0"/>
        <v>1</v>
      </c>
      <c r="I14" s="11" t="s">
        <v>69</v>
      </c>
      <c r="J14" s="1"/>
      <c r="K14" s="1"/>
    </row>
    <row r="15" spans="1:11" ht="12.75">
      <c r="A15" s="16"/>
      <c r="B15" s="24" t="s">
        <v>70</v>
      </c>
      <c r="C15" s="28" t="s">
        <v>71</v>
      </c>
      <c r="D15" s="14">
        <v>17</v>
      </c>
      <c r="E15" s="12"/>
      <c r="F15" s="12">
        <v>3</v>
      </c>
      <c r="G15" s="12"/>
      <c r="H15" s="14">
        <f t="shared" si="0"/>
        <v>20</v>
      </c>
      <c r="I15" s="11" t="s">
        <v>44</v>
      </c>
      <c r="J15" s="1" t="s">
        <v>72</v>
      </c>
      <c r="K15" s="16"/>
    </row>
    <row r="16" spans="1:11" ht="12.75">
      <c r="A16" s="1"/>
      <c r="B16" s="16" t="s">
        <v>73</v>
      </c>
      <c r="C16" s="12">
        <v>10.5</v>
      </c>
      <c r="D16" s="12">
        <v>0</v>
      </c>
      <c r="E16" s="14">
        <v>11</v>
      </c>
      <c r="F16" s="12">
        <v>16.75</v>
      </c>
      <c r="G16" s="12"/>
      <c r="H16" s="14">
        <f t="shared" si="0"/>
        <v>38.25</v>
      </c>
      <c r="I16" s="11" t="s">
        <v>31</v>
      </c>
      <c r="J16" s="1"/>
      <c r="K16" s="1"/>
    </row>
    <row r="17" spans="1:11" ht="12.75">
      <c r="A17" s="1"/>
      <c r="B17" s="16" t="s">
        <v>74</v>
      </c>
      <c r="C17" s="12"/>
      <c r="D17" s="12"/>
      <c r="E17" s="12"/>
      <c r="F17" s="12">
        <v>3.5</v>
      </c>
      <c r="G17" s="12"/>
      <c r="H17" s="14">
        <f t="shared" si="0"/>
        <v>3.5</v>
      </c>
      <c r="I17" s="11" t="s">
        <v>57</v>
      </c>
      <c r="J17" s="1"/>
      <c r="K17" s="1"/>
    </row>
    <row r="18" spans="1:11" ht="12.75">
      <c r="A18" s="16"/>
      <c r="B18" s="16" t="s">
        <v>75</v>
      </c>
      <c r="C18" s="12">
        <v>4.75</v>
      </c>
      <c r="D18" s="12">
        <v>2.75</v>
      </c>
      <c r="E18" s="12"/>
      <c r="F18" s="12"/>
      <c r="G18" s="12"/>
      <c r="H18" s="14">
        <f t="shared" si="0"/>
        <v>7.5</v>
      </c>
      <c r="I18" s="11" t="s">
        <v>51</v>
      </c>
      <c r="J18" s="16"/>
      <c r="K18" s="16"/>
    </row>
    <row r="19" spans="1:11" ht="12.75">
      <c r="A19" s="1"/>
      <c r="B19" s="16" t="s">
        <v>76</v>
      </c>
      <c r="C19" s="12">
        <v>12.25</v>
      </c>
      <c r="D19" s="12">
        <v>6.75</v>
      </c>
      <c r="E19" s="12"/>
      <c r="F19" s="12">
        <v>7</v>
      </c>
      <c r="G19" s="12"/>
      <c r="H19" s="14">
        <f t="shared" si="0"/>
        <v>26</v>
      </c>
      <c r="I19" s="11" t="s">
        <v>43</v>
      </c>
      <c r="J19" s="1"/>
      <c r="K19" s="1"/>
    </row>
    <row r="20" spans="1:11" ht="12.75">
      <c r="A20" s="16"/>
      <c r="B20" s="16" t="s">
        <v>77</v>
      </c>
      <c r="C20" s="12">
        <v>2.5</v>
      </c>
      <c r="D20" s="12">
        <v>7.75</v>
      </c>
      <c r="E20" s="12"/>
      <c r="F20" s="12">
        <v>3</v>
      </c>
      <c r="G20" s="12"/>
      <c r="H20" s="14">
        <f t="shared" si="0"/>
        <v>13.25</v>
      </c>
      <c r="I20" s="11" t="s">
        <v>39</v>
      </c>
      <c r="J20" s="16"/>
      <c r="K20" s="16"/>
    </row>
    <row r="21" spans="1:11" ht="12.75">
      <c r="A21" s="1"/>
      <c r="B21" s="16" t="s">
        <v>78</v>
      </c>
      <c r="C21" s="12"/>
      <c r="D21" s="12">
        <v>3.5</v>
      </c>
      <c r="E21" s="12">
        <v>2.25</v>
      </c>
      <c r="F21" s="12">
        <v>0</v>
      </c>
      <c r="G21" s="12"/>
      <c r="H21" s="14">
        <f t="shared" si="0"/>
        <v>5.75</v>
      </c>
      <c r="I21" s="11" t="s">
        <v>79</v>
      </c>
      <c r="J21" s="1"/>
      <c r="K21" s="1"/>
    </row>
    <row r="22" spans="1:11" ht="12.75">
      <c r="A22" s="1"/>
      <c r="B22" s="16" t="s">
        <v>80</v>
      </c>
      <c r="C22" s="12">
        <v>13.25</v>
      </c>
      <c r="D22" s="12">
        <v>11.75</v>
      </c>
      <c r="E22" s="12">
        <v>9.75</v>
      </c>
      <c r="F22" s="12">
        <v>11</v>
      </c>
      <c r="G22" s="12"/>
      <c r="H22" s="14">
        <f t="shared" si="0"/>
        <v>45.75</v>
      </c>
      <c r="I22" s="15" t="s">
        <v>81</v>
      </c>
      <c r="J22" s="1"/>
      <c r="K22" s="1"/>
    </row>
    <row r="23" spans="1:11" ht="12.75">
      <c r="A23" s="16"/>
      <c r="B23" s="24" t="s">
        <v>82</v>
      </c>
      <c r="C23" s="12">
        <v>12.5</v>
      </c>
      <c r="D23" s="14">
        <v>14.5</v>
      </c>
      <c r="E23" s="14"/>
      <c r="F23" s="14">
        <v>18.75</v>
      </c>
      <c r="G23" s="14"/>
      <c r="H23" s="14">
        <f t="shared" si="0"/>
        <v>45.75</v>
      </c>
      <c r="I23" s="15" t="s">
        <v>81</v>
      </c>
      <c r="J23" s="16"/>
      <c r="K23" s="16"/>
    </row>
    <row r="24" spans="1:11" ht="12.75">
      <c r="A24" s="1"/>
      <c r="B24" s="16" t="s">
        <v>83</v>
      </c>
      <c r="C24" s="13">
        <v>21</v>
      </c>
      <c r="D24" s="13">
        <v>24</v>
      </c>
      <c r="E24" s="13">
        <v>14</v>
      </c>
      <c r="F24" s="14">
        <v>19</v>
      </c>
      <c r="G24" s="14"/>
      <c r="H24" s="13">
        <f t="shared" si="0"/>
        <v>78</v>
      </c>
      <c r="I24" s="18" t="s">
        <v>12</v>
      </c>
      <c r="J24" s="1"/>
      <c r="K24" s="1"/>
    </row>
    <row r="25" spans="1:11" ht="12.75">
      <c r="A25" s="16"/>
      <c r="B25" s="16" t="s">
        <v>84</v>
      </c>
      <c r="C25" s="12">
        <v>2.5</v>
      </c>
      <c r="D25" s="12">
        <v>8.5</v>
      </c>
      <c r="E25" s="14">
        <v>12.75</v>
      </c>
      <c r="F25" s="12">
        <v>17.75</v>
      </c>
      <c r="G25" s="12"/>
      <c r="H25" s="14">
        <f t="shared" si="0"/>
        <v>41.5</v>
      </c>
      <c r="I25" s="11" t="s">
        <v>30</v>
      </c>
      <c r="J25" s="16"/>
      <c r="K25" s="16"/>
    </row>
    <row r="26" spans="1:11" ht="12.75">
      <c r="A26" s="1"/>
      <c r="B26" s="16" t="s">
        <v>85</v>
      </c>
      <c r="C26" s="12"/>
      <c r="D26" s="12">
        <v>0.75</v>
      </c>
      <c r="E26" s="12"/>
      <c r="F26" s="12"/>
      <c r="G26" s="12"/>
      <c r="H26" s="14">
        <f t="shared" si="0"/>
        <v>0.75</v>
      </c>
      <c r="I26" s="11" t="s">
        <v>86</v>
      </c>
      <c r="J26" s="1"/>
      <c r="K26" s="1"/>
    </row>
    <row r="27" spans="1:11" ht="12.75">
      <c r="A27" s="1"/>
      <c r="B27" s="16" t="s">
        <v>87</v>
      </c>
      <c r="C27" s="12">
        <v>0</v>
      </c>
      <c r="D27" s="12">
        <v>0</v>
      </c>
      <c r="E27" s="12">
        <v>7</v>
      </c>
      <c r="F27" s="12">
        <v>2</v>
      </c>
      <c r="G27" s="12"/>
      <c r="H27" s="14">
        <f t="shared" si="0"/>
        <v>9</v>
      </c>
      <c r="I27" s="11" t="s">
        <v>88</v>
      </c>
      <c r="J27" s="1"/>
      <c r="K27" s="1"/>
    </row>
    <row r="28" spans="1:11" ht="12.75">
      <c r="A28" s="1"/>
      <c r="B28" s="4" t="s">
        <v>3</v>
      </c>
      <c r="C28" s="29">
        <f>SUM(C3:C27)</f>
        <v>157.5</v>
      </c>
      <c r="D28" s="17">
        <f>SUM(D3:D27)</f>
        <v>141</v>
      </c>
      <c r="E28" s="5">
        <f>SUM(E3:E27)</f>
        <v>110</v>
      </c>
      <c r="F28" s="5">
        <f>SUM(F3:F27)</f>
        <v>150</v>
      </c>
      <c r="G28" s="5">
        <f>SUM(G3:G27)</f>
        <v>0</v>
      </c>
      <c r="H28" s="30">
        <f t="shared" si="0"/>
        <v>558.5</v>
      </c>
      <c r="I28" s="11"/>
      <c r="J28" s="1"/>
      <c r="K28" s="1"/>
    </row>
    <row r="29" spans="1:11" ht="12.75">
      <c r="A29" s="4"/>
      <c r="B29" s="4"/>
      <c r="C29" s="31"/>
      <c r="D29" s="32" t="s">
        <v>0</v>
      </c>
      <c r="E29" s="4" t="s">
        <v>0</v>
      </c>
      <c r="F29" s="4"/>
      <c r="G29" s="4"/>
      <c r="H29" s="33"/>
      <c r="I29" s="33"/>
      <c r="J29" s="4"/>
      <c r="K29" s="4"/>
    </row>
    <row r="30" spans="1:11" ht="12.75">
      <c r="A30" s="1" t="s">
        <v>89</v>
      </c>
      <c r="B30" s="1"/>
      <c r="C30" s="1"/>
      <c r="D30" s="1"/>
      <c r="E30" s="1"/>
      <c r="F30" s="1"/>
      <c r="G30" s="1"/>
      <c r="H30" s="1"/>
      <c r="I30" s="11"/>
      <c r="J30" s="1"/>
      <c r="K30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H23" sqref="H23"/>
    </sheetView>
  </sheetViews>
  <sheetFormatPr defaultColWidth="9.33203125" defaultRowHeight="12.75"/>
  <cols>
    <col min="1" max="1" width="26.5" style="0" customWidth="1"/>
  </cols>
  <sheetData>
    <row r="2" spans="1:8" ht="12.75">
      <c r="A2" s="27" t="s">
        <v>99</v>
      </c>
      <c r="B2" s="39"/>
      <c r="C2" s="39"/>
      <c r="D2" s="1"/>
      <c r="E2" s="1"/>
      <c r="F2" s="1"/>
      <c r="G2" s="1"/>
      <c r="H2" s="7"/>
    </row>
    <row r="3" spans="1:8" ht="25.5">
      <c r="A3" s="2" t="s">
        <v>53</v>
      </c>
      <c r="B3" s="2" t="s">
        <v>1</v>
      </c>
      <c r="C3" s="2" t="s">
        <v>5</v>
      </c>
      <c r="D3" s="2" t="s">
        <v>6</v>
      </c>
      <c r="E3" s="2" t="s">
        <v>100</v>
      </c>
      <c r="F3" s="2" t="s">
        <v>101</v>
      </c>
      <c r="G3" s="3" t="s">
        <v>2</v>
      </c>
      <c r="H3" s="7"/>
    </row>
    <row r="4" spans="1:8" ht="12.75">
      <c r="A4" s="16" t="s">
        <v>102</v>
      </c>
      <c r="B4" s="40"/>
      <c r="C4" s="40">
        <v>13</v>
      </c>
      <c r="D4" s="14"/>
      <c r="E4" s="12"/>
      <c r="F4" s="14"/>
      <c r="G4" s="14">
        <f aca="true" t="shared" si="0" ref="G4:G19">SUM(B4:F4)</f>
        <v>13</v>
      </c>
      <c r="H4" s="11" t="s">
        <v>45</v>
      </c>
    </row>
    <row r="5" spans="1:8" ht="12.75">
      <c r="A5" s="16" t="s">
        <v>59</v>
      </c>
      <c r="B5" s="40">
        <v>9</v>
      </c>
      <c r="C5" s="41"/>
      <c r="D5" s="14">
        <v>17</v>
      </c>
      <c r="E5" s="12">
        <v>7</v>
      </c>
      <c r="F5" s="14"/>
      <c r="G5" s="14">
        <f t="shared" si="0"/>
        <v>33</v>
      </c>
      <c r="H5" s="11" t="s">
        <v>31</v>
      </c>
    </row>
    <row r="6" spans="1:8" ht="12.75">
      <c r="A6" s="16" t="s">
        <v>60</v>
      </c>
      <c r="B6" s="40">
        <v>11.25</v>
      </c>
      <c r="C6" s="40">
        <v>5</v>
      </c>
      <c r="D6" s="14"/>
      <c r="E6" s="14">
        <v>14.25</v>
      </c>
      <c r="F6" s="14"/>
      <c r="G6" s="14">
        <f t="shared" si="0"/>
        <v>30.5</v>
      </c>
      <c r="H6" s="11" t="s">
        <v>42</v>
      </c>
    </row>
    <row r="7" spans="1:8" ht="12.75">
      <c r="A7" s="16" t="s">
        <v>103</v>
      </c>
      <c r="B7" s="40">
        <v>7</v>
      </c>
      <c r="C7" s="40"/>
      <c r="D7" s="12"/>
      <c r="E7" s="12"/>
      <c r="F7" s="12"/>
      <c r="G7" s="14">
        <f t="shared" si="0"/>
        <v>7</v>
      </c>
      <c r="H7" s="11" t="s">
        <v>38</v>
      </c>
    </row>
    <row r="8" spans="1:8" ht="12.75">
      <c r="A8" s="16" t="s">
        <v>62</v>
      </c>
      <c r="B8" s="40">
        <v>7</v>
      </c>
      <c r="C8" s="40">
        <v>4</v>
      </c>
      <c r="D8" s="12">
        <v>6</v>
      </c>
      <c r="E8" s="12">
        <v>5.75</v>
      </c>
      <c r="F8" s="14"/>
      <c r="G8" s="14">
        <f t="shared" si="0"/>
        <v>22.75</v>
      </c>
      <c r="H8" s="11" t="s">
        <v>43</v>
      </c>
    </row>
    <row r="9" spans="1:8" ht="12.75">
      <c r="A9" s="16" t="s">
        <v>104</v>
      </c>
      <c r="B9" s="40">
        <v>3</v>
      </c>
      <c r="C9" s="40"/>
      <c r="D9" s="14"/>
      <c r="E9" s="12"/>
      <c r="F9" s="14"/>
      <c r="G9" s="14">
        <f t="shared" si="0"/>
        <v>3</v>
      </c>
      <c r="H9" s="11" t="s">
        <v>48</v>
      </c>
    </row>
    <row r="10" spans="1:8" ht="12.75">
      <c r="A10" s="16" t="s">
        <v>105</v>
      </c>
      <c r="B10" s="40"/>
      <c r="C10" s="40"/>
      <c r="D10" s="14"/>
      <c r="E10" s="12">
        <v>0.25</v>
      </c>
      <c r="F10" s="14"/>
      <c r="G10" s="14">
        <f t="shared" si="0"/>
        <v>0.25</v>
      </c>
      <c r="H10" s="11" t="s">
        <v>49</v>
      </c>
    </row>
    <row r="11" spans="1:8" ht="12.75">
      <c r="A11" s="16" t="s">
        <v>106</v>
      </c>
      <c r="B11" s="40">
        <v>15</v>
      </c>
      <c r="C11" s="41">
        <v>20</v>
      </c>
      <c r="D11" s="14"/>
      <c r="E11" s="12">
        <v>6.75</v>
      </c>
      <c r="F11" s="14"/>
      <c r="G11" s="14">
        <f t="shared" si="0"/>
        <v>41.75</v>
      </c>
      <c r="H11" s="11" t="s">
        <v>107</v>
      </c>
    </row>
    <row r="12" spans="1:8" ht="12.75">
      <c r="A12" s="16" t="s">
        <v>75</v>
      </c>
      <c r="B12" s="41">
        <v>19.25</v>
      </c>
      <c r="C12" s="40"/>
      <c r="D12" s="14"/>
      <c r="E12" s="12"/>
      <c r="F12" s="14"/>
      <c r="G12" s="14">
        <f t="shared" si="0"/>
        <v>19.25</v>
      </c>
      <c r="H12" s="11" t="s">
        <v>44</v>
      </c>
    </row>
    <row r="13" spans="1:8" ht="12.75">
      <c r="A13" s="16" t="s">
        <v>108</v>
      </c>
      <c r="B13" s="40">
        <v>0</v>
      </c>
      <c r="C13" s="40"/>
      <c r="D13" s="42"/>
      <c r="E13" s="12"/>
      <c r="F13" s="43"/>
      <c r="G13" s="14">
        <f t="shared" si="0"/>
        <v>0</v>
      </c>
      <c r="H13" s="11" t="s">
        <v>39</v>
      </c>
    </row>
    <row r="14" spans="1:8" ht="12.75">
      <c r="A14" s="16" t="s">
        <v>109</v>
      </c>
      <c r="B14" s="40" t="s">
        <v>0</v>
      </c>
      <c r="C14" s="40">
        <v>8</v>
      </c>
      <c r="D14" s="14"/>
      <c r="E14" s="12"/>
      <c r="F14" s="14"/>
      <c r="G14" s="14">
        <f t="shared" si="0"/>
        <v>8</v>
      </c>
      <c r="H14" s="11" t="s">
        <v>20</v>
      </c>
    </row>
    <row r="15" spans="1:8" ht="12.75">
      <c r="A15" s="16" t="s">
        <v>110</v>
      </c>
      <c r="B15" s="40" t="s">
        <v>0</v>
      </c>
      <c r="C15" s="41">
        <v>26</v>
      </c>
      <c r="D15" s="14"/>
      <c r="E15" s="12">
        <v>15.75</v>
      </c>
      <c r="F15" s="14"/>
      <c r="G15" s="14">
        <f t="shared" si="0"/>
        <v>41.75</v>
      </c>
      <c r="H15" s="11" t="s">
        <v>107</v>
      </c>
    </row>
    <row r="16" spans="1:8" ht="12.75">
      <c r="A16" s="16" t="s">
        <v>76</v>
      </c>
      <c r="B16" s="41">
        <v>18.25</v>
      </c>
      <c r="C16" s="40"/>
      <c r="D16" s="12">
        <v>16.5</v>
      </c>
      <c r="E16" s="12">
        <v>11.75</v>
      </c>
      <c r="F16" s="13"/>
      <c r="G16" s="14">
        <f t="shared" si="0"/>
        <v>46.5</v>
      </c>
      <c r="H16" s="11" t="s">
        <v>30</v>
      </c>
    </row>
    <row r="17" spans="1:8" ht="12.75">
      <c r="A17" s="16" t="s">
        <v>77</v>
      </c>
      <c r="B17" s="44">
        <v>24.25</v>
      </c>
      <c r="C17" s="44">
        <v>29</v>
      </c>
      <c r="D17" s="13">
        <v>25</v>
      </c>
      <c r="E17" s="14">
        <v>16.75</v>
      </c>
      <c r="F17" s="43"/>
      <c r="G17" s="13">
        <f t="shared" si="0"/>
        <v>95</v>
      </c>
      <c r="H17" s="18" t="s">
        <v>12</v>
      </c>
    </row>
    <row r="18" spans="1:8" ht="12.75">
      <c r="A18" s="16" t="s">
        <v>80</v>
      </c>
      <c r="B18" s="40">
        <v>15</v>
      </c>
      <c r="C18" s="40">
        <v>11</v>
      </c>
      <c r="D18" s="14">
        <v>17</v>
      </c>
      <c r="E18" s="13">
        <v>18.25</v>
      </c>
      <c r="F18" s="14"/>
      <c r="G18" s="14">
        <f t="shared" si="0"/>
        <v>61.25</v>
      </c>
      <c r="H18" s="15" t="s">
        <v>15</v>
      </c>
    </row>
    <row r="19" spans="1:8" ht="12.75">
      <c r="A19" s="16" t="s">
        <v>87</v>
      </c>
      <c r="B19" s="40">
        <v>17</v>
      </c>
      <c r="C19" s="41"/>
      <c r="D19" s="14">
        <v>20</v>
      </c>
      <c r="E19" s="12">
        <v>11</v>
      </c>
      <c r="F19" s="43"/>
      <c r="G19" s="14">
        <f t="shared" si="0"/>
        <v>48</v>
      </c>
      <c r="H19" s="15" t="s">
        <v>14</v>
      </c>
    </row>
    <row r="20" spans="1:8" ht="12.75">
      <c r="A20" s="4" t="s">
        <v>3</v>
      </c>
      <c r="B20" s="38">
        <f aca="true" t="shared" si="1" ref="B20:G20">SUM(B4:B19)</f>
        <v>146</v>
      </c>
      <c r="C20" s="38">
        <f t="shared" si="1"/>
        <v>116</v>
      </c>
      <c r="D20" s="38">
        <f t="shared" si="1"/>
        <v>101.5</v>
      </c>
      <c r="E20" s="38">
        <f t="shared" si="1"/>
        <v>107.5</v>
      </c>
      <c r="F20" s="38">
        <f t="shared" si="1"/>
        <v>0</v>
      </c>
      <c r="G20" s="29">
        <f t="shared" si="1"/>
        <v>471</v>
      </c>
      <c r="H20" s="37"/>
    </row>
    <row r="21" spans="1:8" ht="12.75">
      <c r="A21" s="16"/>
      <c r="B21" s="40"/>
      <c r="C21" s="45"/>
      <c r="D21" s="1"/>
      <c r="E21" s="1"/>
      <c r="F21" s="1"/>
      <c r="G21" s="39"/>
      <c r="H21" s="7"/>
    </row>
    <row r="22" spans="1:8" ht="12.75">
      <c r="A22" s="1"/>
      <c r="B22" s="39"/>
      <c r="C22" s="46"/>
      <c r="D22" s="1"/>
      <c r="E22" s="1"/>
      <c r="F22" s="1"/>
      <c r="G22" s="1"/>
      <c r="H22" s="7"/>
    </row>
    <row r="23" spans="1:8" ht="12.75">
      <c r="A23" s="1" t="s">
        <v>111</v>
      </c>
      <c r="B23" s="39"/>
      <c r="C23" s="39"/>
      <c r="D23" s="1"/>
      <c r="E23" s="1"/>
      <c r="F23" s="1"/>
      <c r="G23" s="1"/>
      <c r="H23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13" sqref="G13"/>
    </sheetView>
  </sheetViews>
  <sheetFormatPr defaultColWidth="9.33203125" defaultRowHeight="12.75"/>
  <cols>
    <col min="1" max="1" width="21.5" style="0" customWidth="1"/>
  </cols>
  <sheetData>
    <row r="1" spans="1:7" ht="12.75">
      <c r="A1" s="16" t="s">
        <v>90</v>
      </c>
      <c r="B1" s="16"/>
      <c r="C1" s="34"/>
      <c r="D1" s="16"/>
      <c r="E1" s="16"/>
      <c r="F1" s="16"/>
      <c r="G1" s="15"/>
    </row>
    <row r="2" spans="1:7" ht="25.5">
      <c r="A2" s="2" t="s">
        <v>4</v>
      </c>
      <c r="B2" s="2" t="s">
        <v>1</v>
      </c>
      <c r="C2" s="2" t="s">
        <v>5</v>
      </c>
      <c r="D2" s="2" t="s">
        <v>6</v>
      </c>
      <c r="E2" s="2" t="s">
        <v>7</v>
      </c>
      <c r="F2" s="3" t="s">
        <v>2</v>
      </c>
      <c r="G2" s="7"/>
    </row>
    <row r="3" spans="1:7" ht="12.75">
      <c r="A3" s="16" t="s">
        <v>91</v>
      </c>
      <c r="B3" s="21">
        <v>9</v>
      </c>
      <c r="C3" s="19"/>
      <c r="D3" s="19"/>
      <c r="E3" s="19"/>
      <c r="F3" s="35">
        <f aca="true" t="shared" si="0" ref="F3:F9">SUM(B3:E3)</f>
        <v>9</v>
      </c>
      <c r="G3" s="11" t="s">
        <v>33</v>
      </c>
    </row>
    <row r="4" spans="1:7" ht="12.75">
      <c r="A4" s="16" t="s">
        <v>92</v>
      </c>
      <c r="B4" s="21" t="s">
        <v>0</v>
      </c>
      <c r="C4" s="21">
        <v>2.75</v>
      </c>
      <c r="D4" s="19"/>
      <c r="E4" s="19"/>
      <c r="F4" s="35">
        <f t="shared" si="0"/>
        <v>2.75</v>
      </c>
      <c r="G4" s="11" t="s">
        <v>31</v>
      </c>
    </row>
    <row r="5" spans="1:7" ht="12.75">
      <c r="A5" s="16" t="s">
        <v>93</v>
      </c>
      <c r="B5" s="19">
        <v>4</v>
      </c>
      <c r="C5" s="19">
        <v>1.75</v>
      </c>
      <c r="D5" s="19"/>
      <c r="E5" s="19"/>
      <c r="F5" s="35">
        <f t="shared" si="0"/>
        <v>5.75</v>
      </c>
      <c r="G5" s="11" t="s">
        <v>34</v>
      </c>
    </row>
    <row r="6" spans="1:7" ht="12.75">
      <c r="A6" s="16" t="s">
        <v>94</v>
      </c>
      <c r="B6" s="21" t="s">
        <v>0</v>
      </c>
      <c r="C6" s="21">
        <v>6.75</v>
      </c>
      <c r="D6" s="21">
        <v>7</v>
      </c>
      <c r="E6" s="19"/>
      <c r="F6" s="35">
        <f t="shared" si="0"/>
        <v>13.75</v>
      </c>
      <c r="G6" s="15" t="s">
        <v>14</v>
      </c>
    </row>
    <row r="7" spans="1:7" ht="12.75">
      <c r="A7" s="16" t="s">
        <v>95</v>
      </c>
      <c r="B7" s="21">
        <v>9</v>
      </c>
      <c r="C7" s="20">
        <v>8.75</v>
      </c>
      <c r="D7" s="20">
        <v>16</v>
      </c>
      <c r="E7" s="19"/>
      <c r="F7" s="36">
        <f t="shared" si="0"/>
        <v>33.75</v>
      </c>
      <c r="G7" s="18" t="s">
        <v>12</v>
      </c>
    </row>
    <row r="8" spans="1:7" ht="12.75">
      <c r="A8" s="16" t="s">
        <v>96</v>
      </c>
      <c r="B8" s="20">
        <v>17</v>
      </c>
      <c r="C8" s="19"/>
      <c r="D8" s="21">
        <v>13</v>
      </c>
      <c r="E8" s="19"/>
      <c r="F8" s="35">
        <f t="shared" si="0"/>
        <v>30</v>
      </c>
      <c r="G8" s="15" t="s">
        <v>15</v>
      </c>
    </row>
    <row r="9" spans="1:7" ht="12.75">
      <c r="A9" s="16" t="s">
        <v>97</v>
      </c>
      <c r="B9" s="21">
        <v>11</v>
      </c>
      <c r="C9" s="19"/>
      <c r="D9" s="19"/>
      <c r="E9" s="19"/>
      <c r="F9" s="35">
        <f t="shared" si="0"/>
        <v>11</v>
      </c>
      <c r="G9" s="11" t="s">
        <v>30</v>
      </c>
    </row>
    <row r="10" spans="1:7" ht="12.75">
      <c r="A10" s="4" t="s">
        <v>3</v>
      </c>
      <c r="B10" s="31">
        <f>SUM(B3:B9)</f>
        <v>50</v>
      </c>
      <c r="C10" s="31">
        <f>SUM(C3:C9)</f>
        <v>20</v>
      </c>
      <c r="D10" s="31">
        <f>SUM(D3:D9)</f>
        <v>36</v>
      </c>
      <c r="E10" s="31">
        <f>SUM(E3:E9)</f>
        <v>0</v>
      </c>
      <c r="F10" s="23">
        <f>SUM(F3:F9)</f>
        <v>106</v>
      </c>
      <c r="G10" s="37"/>
    </row>
    <row r="11" spans="1:7" ht="12.75">
      <c r="A11" s="4"/>
      <c r="B11" s="17"/>
      <c r="C11" s="38"/>
      <c r="D11" s="17"/>
      <c r="E11" s="17"/>
      <c r="F11" s="29"/>
      <c r="G11" s="37"/>
    </row>
    <row r="12" spans="1:7" ht="12.75">
      <c r="A12" s="4"/>
      <c r="B12" s="17"/>
      <c r="C12" s="38"/>
      <c r="D12" s="17"/>
      <c r="E12" s="17"/>
      <c r="F12" s="29"/>
      <c r="G12" s="37"/>
    </row>
    <row r="13" spans="1:7" ht="12.75">
      <c r="A13" s="1" t="s">
        <v>98</v>
      </c>
      <c r="B13" s="1"/>
      <c r="C13" s="39"/>
      <c r="D13" s="1"/>
      <c r="E13" s="1"/>
      <c r="F13" s="1"/>
      <c r="G13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36" sqref="I36"/>
    </sheetView>
  </sheetViews>
  <sheetFormatPr defaultColWidth="9.33203125" defaultRowHeight="12.75"/>
  <cols>
    <col min="1" max="1" width="26" style="0" customWidth="1"/>
  </cols>
  <sheetData>
    <row r="1" spans="1:9" ht="12.75">
      <c r="A1" s="16" t="s">
        <v>112</v>
      </c>
      <c r="B1" s="16"/>
      <c r="C1" s="34"/>
      <c r="D1" s="16"/>
      <c r="E1" s="16"/>
      <c r="F1" s="16"/>
      <c r="G1" s="16"/>
      <c r="H1" s="16"/>
      <c r="I1" s="15"/>
    </row>
    <row r="2" spans="1:9" ht="25.5">
      <c r="A2" s="2" t="s">
        <v>4</v>
      </c>
      <c r="B2" s="2" t="s">
        <v>1</v>
      </c>
      <c r="C2" s="2" t="s">
        <v>5</v>
      </c>
      <c r="D2" s="2" t="s">
        <v>6</v>
      </c>
      <c r="E2" s="2" t="s">
        <v>7</v>
      </c>
      <c r="F2" s="47" t="s">
        <v>113</v>
      </c>
      <c r="G2" s="47" t="s">
        <v>114</v>
      </c>
      <c r="H2" s="3" t="s">
        <v>2</v>
      </c>
      <c r="I2" s="7"/>
    </row>
    <row r="3" spans="1:9" ht="12.75">
      <c r="A3" s="16" t="s">
        <v>115</v>
      </c>
      <c r="B3" s="21" t="s">
        <v>0</v>
      </c>
      <c r="C3" s="21" t="s">
        <v>0</v>
      </c>
      <c r="D3" s="19">
        <v>12</v>
      </c>
      <c r="E3" s="19">
        <v>16</v>
      </c>
      <c r="F3" s="19"/>
      <c r="G3" s="19"/>
      <c r="H3" s="48">
        <f aca="true" t="shared" si="0" ref="H3:H32">SUM(B3:G3)</f>
        <v>28</v>
      </c>
      <c r="I3" s="11" t="s">
        <v>39</v>
      </c>
    </row>
    <row r="4" spans="1:9" ht="12.75">
      <c r="A4" s="16" t="s">
        <v>116</v>
      </c>
      <c r="B4" s="21">
        <v>29</v>
      </c>
      <c r="C4" s="20">
        <v>31</v>
      </c>
      <c r="D4" s="21">
        <v>17.333</v>
      </c>
      <c r="E4" s="19"/>
      <c r="F4" s="21">
        <v>18</v>
      </c>
      <c r="G4" s="19">
        <v>12</v>
      </c>
      <c r="H4" s="48">
        <f t="shared" si="0"/>
        <v>107.333</v>
      </c>
      <c r="I4" s="49" t="s">
        <v>14</v>
      </c>
    </row>
    <row r="5" spans="1:9" ht="12.75">
      <c r="A5" s="16" t="s">
        <v>117</v>
      </c>
      <c r="B5" s="19">
        <v>10.75</v>
      </c>
      <c r="C5" s="19">
        <v>8</v>
      </c>
      <c r="D5" s="19"/>
      <c r="E5" s="19">
        <v>7</v>
      </c>
      <c r="F5" s="19">
        <v>6</v>
      </c>
      <c r="G5" s="19">
        <v>4</v>
      </c>
      <c r="H5" s="48">
        <f t="shared" si="0"/>
        <v>35.75</v>
      </c>
      <c r="I5" s="11" t="s">
        <v>48</v>
      </c>
    </row>
    <row r="6" spans="1:9" ht="12.75">
      <c r="A6" s="16" t="s">
        <v>118</v>
      </c>
      <c r="B6" s="19">
        <v>9.75</v>
      </c>
      <c r="C6" s="21">
        <v>26.5</v>
      </c>
      <c r="D6" s="19">
        <v>11</v>
      </c>
      <c r="E6" s="19">
        <v>7.666</v>
      </c>
      <c r="F6" s="19">
        <v>3.333</v>
      </c>
      <c r="G6" s="19"/>
      <c r="H6" s="48">
        <f t="shared" si="0"/>
        <v>58.248999999999995</v>
      </c>
      <c r="I6" s="11" t="s">
        <v>43</v>
      </c>
    </row>
    <row r="7" spans="1:9" ht="12.75">
      <c r="A7" s="16" t="s">
        <v>119</v>
      </c>
      <c r="B7" s="21">
        <v>30</v>
      </c>
      <c r="C7" s="21">
        <v>24.75</v>
      </c>
      <c r="D7" s="20">
        <v>24.666</v>
      </c>
      <c r="E7" s="20">
        <v>33</v>
      </c>
      <c r="F7" s="19">
        <v>17</v>
      </c>
      <c r="G7" s="21">
        <v>17</v>
      </c>
      <c r="H7" s="21">
        <f t="shared" si="0"/>
        <v>146.416</v>
      </c>
      <c r="I7" s="15" t="s">
        <v>15</v>
      </c>
    </row>
    <row r="8" spans="1:9" ht="12.75">
      <c r="A8" s="16" t="s">
        <v>120</v>
      </c>
      <c r="B8" s="19">
        <v>18</v>
      </c>
      <c r="C8" s="19"/>
      <c r="D8" s="19"/>
      <c r="E8" s="19"/>
      <c r="F8" s="19"/>
      <c r="G8" s="19">
        <v>0</v>
      </c>
      <c r="H8" s="48">
        <f t="shared" si="0"/>
        <v>18</v>
      </c>
      <c r="I8" s="11" t="s">
        <v>88</v>
      </c>
    </row>
    <row r="9" spans="1:9" ht="12.75">
      <c r="A9" s="16" t="s">
        <v>121</v>
      </c>
      <c r="B9" s="19" t="s">
        <v>0</v>
      </c>
      <c r="C9" s="19"/>
      <c r="D9" s="19"/>
      <c r="E9" s="19">
        <v>7</v>
      </c>
      <c r="F9" s="19">
        <v>6</v>
      </c>
      <c r="G9" s="19">
        <v>0</v>
      </c>
      <c r="H9" s="48">
        <f t="shared" si="0"/>
        <v>13</v>
      </c>
      <c r="I9" s="11" t="s">
        <v>122</v>
      </c>
    </row>
    <row r="10" spans="1:9" ht="12.75">
      <c r="A10" s="16" t="s">
        <v>123</v>
      </c>
      <c r="B10" s="19">
        <v>19.25</v>
      </c>
      <c r="C10" s="19">
        <v>12.25</v>
      </c>
      <c r="D10" s="19">
        <v>10</v>
      </c>
      <c r="E10" s="19"/>
      <c r="F10" s="19">
        <v>2.583</v>
      </c>
      <c r="G10" s="19">
        <f>3.25+(1/3)</f>
        <v>3.5833333333333335</v>
      </c>
      <c r="H10" s="48">
        <f t="shared" si="0"/>
        <v>47.666333333333334</v>
      </c>
      <c r="I10" s="11" t="s">
        <v>45</v>
      </c>
    </row>
    <row r="11" spans="1:9" ht="12.75">
      <c r="A11" s="16" t="s">
        <v>124</v>
      </c>
      <c r="B11" s="21" t="s">
        <v>0</v>
      </c>
      <c r="C11" s="21" t="s">
        <v>0</v>
      </c>
      <c r="D11" s="19">
        <v>3</v>
      </c>
      <c r="E11" s="19"/>
      <c r="F11" s="19"/>
      <c r="G11" s="19"/>
      <c r="H11" s="48">
        <f t="shared" si="0"/>
        <v>3</v>
      </c>
      <c r="I11" s="11" t="s">
        <v>125</v>
      </c>
    </row>
    <row r="12" spans="1:9" ht="12.75">
      <c r="A12" s="16" t="s">
        <v>126</v>
      </c>
      <c r="B12" s="19">
        <v>0</v>
      </c>
      <c r="C12" s="19"/>
      <c r="D12" s="19">
        <v>11</v>
      </c>
      <c r="E12" s="21">
        <v>28</v>
      </c>
      <c r="F12" s="19">
        <v>17</v>
      </c>
      <c r="G12" s="21">
        <v>21</v>
      </c>
      <c r="H12" s="48">
        <f t="shared" si="0"/>
        <v>77</v>
      </c>
      <c r="I12" s="11" t="s">
        <v>34</v>
      </c>
    </row>
    <row r="13" spans="1:9" ht="12.75">
      <c r="A13" s="16" t="s">
        <v>127</v>
      </c>
      <c r="B13" s="19" t="s">
        <v>0</v>
      </c>
      <c r="C13" s="19">
        <v>9.25</v>
      </c>
      <c r="D13" s="19"/>
      <c r="E13" s="19"/>
      <c r="F13" s="19">
        <v>1.333</v>
      </c>
      <c r="G13" s="19">
        <f>1.75+(2/3)</f>
        <v>2.4166666666666665</v>
      </c>
      <c r="H13" s="48">
        <f t="shared" si="0"/>
        <v>12.999666666666666</v>
      </c>
      <c r="I13" s="11" t="s">
        <v>122</v>
      </c>
    </row>
    <row r="14" spans="1:9" ht="12.75">
      <c r="A14" s="16" t="s">
        <v>91</v>
      </c>
      <c r="B14" s="19">
        <v>19.75</v>
      </c>
      <c r="C14" s="19">
        <v>14</v>
      </c>
      <c r="D14" s="19">
        <v>12.333</v>
      </c>
      <c r="E14" s="19"/>
      <c r="F14" s="19">
        <v>9</v>
      </c>
      <c r="G14" s="19">
        <v>8</v>
      </c>
      <c r="H14" s="48">
        <f t="shared" si="0"/>
        <v>63.083</v>
      </c>
      <c r="I14" s="11" t="s">
        <v>31</v>
      </c>
    </row>
    <row r="15" spans="1:9" ht="12.75">
      <c r="A15" s="16" t="s">
        <v>128</v>
      </c>
      <c r="B15" s="19"/>
      <c r="C15" s="19"/>
      <c r="D15" s="19"/>
      <c r="E15" s="19"/>
      <c r="F15" s="19">
        <v>4</v>
      </c>
      <c r="G15" s="19">
        <v>0</v>
      </c>
      <c r="H15" s="48">
        <f t="shared" si="0"/>
        <v>4</v>
      </c>
      <c r="I15" s="11" t="s">
        <v>129</v>
      </c>
    </row>
    <row r="16" spans="1:9" ht="12.75">
      <c r="A16" s="16" t="s">
        <v>130</v>
      </c>
      <c r="B16" s="19"/>
      <c r="C16" s="19"/>
      <c r="D16" s="19"/>
      <c r="E16" s="19"/>
      <c r="F16" s="19">
        <v>4.583</v>
      </c>
      <c r="G16" s="19">
        <v>0.25</v>
      </c>
      <c r="H16" s="48">
        <f t="shared" si="0"/>
        <v>4.833</v>
      </c>
      <c r="I16" s="11" t="s">
        <v>131</v>
      </c>
    </row>
    <row r="17" spans="1:9" ht="12.75">
      <c r="A17" s="16" t="s">
        <v>132</v>
      </c>
      <c r="B17" s="19"/>
      <c r="C17" s="19"/>
      <c r="D17" s="19"/>
      <c r="E17" s="19"/>
      <c r="F17" s="19">
        <v>8.583</v>
      </c>
      <c r="G17" s="19">
        <v>0</v>
      </c>
      <c r="H17" s="48">
        <f t="shared" si="0"/>
        <v>8.583</v>
      </c>
      <c r="I17" s="11" t="s">
        <v>133</v>
      </c>
    </row>
    <row r="18" spans="1:9" ht="12.75">
      <c r="A18" s="16" t="s">
        <v>134</v>
      </c>
      <c r="B18" s="19"/>
      <c r="C18" s="19"/>
      <c r="D18" s="19"/>
      <c r="E18" s="19"/>
      <c r="F18" s="19">
        <v>7</v>
      </c>
      <c r="G18" s="19"/>
      <c r="H18" s="48">
        <f t="shared" si="0"/>
        <v>7</v>
      </c>
      <c r="I18" s="11" t="s">
        <v>69</v>
      </c>
    </row>
    <row r="19" spans="1:9" ht="12.75">
      <c r="A19" s="16" t="s">
        <v>135</v>
      </c>
      <c r="B19" s="19">
        <v>9.75</v>
      </c>
      <c r="C19" s="19">
        <v>11</v>
      </c>
      <c r="D19" s="19">
        <v>9</v>
      </c>
      <c r="E19" s="19">
        <v>9</v>
      </c>
      <c r="F19" s="19">
        <v>11</v>
      </c>
      <c r="G19" s="19">
        <v>11</v>
      </c>
      <c r="H19" s="48">
        <f t="shared" si="0"/>
        <v>60.75</v>
      </c>
      <c r="I19" s="11" t="s">
        <v>42</v>
      </c>
    </row>
    <row r="20" spans="1:9" ht="12.75">
      <c r="A20" s="16" t="s">
        <v>136</v>
      </c>
      <c r="B20" s="20">
        <v>31</v>
      </c>
      <c r="C20" s="19">
        <v>22.75</v>
      </c>
      <c r="D20" s="21">
        <v>19.666</v>
      </c>
      <c r="E20" s="21">
        <v>29</v>
      </c>
      <c r="F20" s="20">
        <v>24</v>
      </c>
      <c r="G20" s="20">
        <v>24</v>
      </c>
      <c r="H20" s="50">
        <f t="shared" si="0"/>
        <v>150.416</v>
      </c>
      <c r="I20" s="51" t="s">
        <v>12</v>
      </c>
    </row>
    <row r="21" spans="1:9" ht="12.75">
      <c r="A21" s="16" t="s">
        <v>93</v>
      </c>
      <c r="B21" s="19">
        <v>22</v>
      </c>
      <c r="C21" s="19">
        <v>22.75</v>
      </c>
      <c r="D21" s="19">
        <v>14</v>
      </c>
      <c r="E21" s="19">
        <v>13</v>
      </c>
      <c r="F21" s="19">
        <v>4</v>
      </c>
      <c r="G21" s="19">
        <f>1.75+(2/3)</f>
        <v>2.4166666666666665</v>
      </c>
      <c r="H21" s="48">
        <f t="shared" si="0"/>
        <v>78.16666666666667</v>
      </c>
      <c r="I21" s="11" t="s">
        <v>33</v>
      </c>
    </row>
    <row r="22" spans="1:9" ht="12.75">
      <c r="A22" s="16" t="s">
        <v>137</v>
      </c>
      <c r="B22" s="19" t="s">
        <v>0</v>
      </c>
      <c r="C22" s="19" t="s">
        <v>0</v>
      </c>
      <c r="D22" s="19"/>
      <c r="E22" s="19" t="s">
        <v>0</v>
      </c>
      <c r="F22" s="19" t="s">
        <v>0</v>
      </c>
      <c r="G22" s="19">
        <v>0.25</v>
      </c>
      <c r="H22" s="48">
        <f t="shared" si="0"/>
        <v>0.25</v>
      </c>
      <c r="I22" s="11" t="s">
        <v>138</v>
      </c>
    </row>
    <row r="23" spans="1:9" ht="12.75">
      <c r="A23" s="16" t="s">
        <v>139</v>
      </c>
      <c r="B23" s="19" t="s">
        <v>0</v>
      </c>
      <c r="C23" s="19">
        <v>16.5</v>
      </c>
      <c r="D23" s="19"/>
      <c r="E23" s="19">
        <v>15.666</v>
      </c>
      <c r="F23" s="19">
        <v>8</v>
      </c>
      <c r="G23" s="19">
        <f>1.75+(2/3)</f>
        <v>2.4166666666666665</v>
      </c>
      <c r="H23" s="48">
        <f t="shared" si="0"/>
        <v>42.58266666666666</v>
      </c>
      <c r="I23" s="11" t="s">
        <v>38</v>
      </c>
    </row>
    <row r="24" spans="1:9" ht="12.75">
      <c r="A24" s="16" t="s">
        <v>140</v>
      </c>
      <c r="B24" s="19"/>
      <c r="C24" s="19"/>
      <c r="D24" s="19"/>
      <c r="E24" s="19"/>
      <c r="F24" s="19">
        <v>6</v>
      </c>
      <c r="G24" s="19">
        <v>0</v>
      </c>
      <c r="H24" s="48">
        <f t="shared" si="0"/>
        <v>6</v>
      </c>
      <c r="I24" s="11" t="s">
        <v>86</v>
      </c>
    </row>
    <row r="25" spans="1:9" ht="12.75">
      <c r="A25" s="16" t="s">
        <v>141</v>
      </c>
      <c r="B25" s="19" t="s">
        <v>0</v>
      </c>
      <c r="C25" s="19">
        <v>12.25</v>
      </c>
      <c r="D25" s="19"/>
      <c r="E25" s="19">
        <v>13</v>
      </c>
      <c r="F25" s="19"/>
      <c r="G25" s="19">
        <v>0.25</v>
      </c>
      <c r="H25" s="48">
        <f t="shared" si="0"/>
        <v>25.5</v>
      </c>
      <c r="I25" s="11" t="s">
        <v>64</v>
      </c>
    </row>
    <row r="26" spans="1:9" ht="12.75">
      <c r="A26" s="16" t="s">
        <v>142</v>
      </c>
      <c r="B26" s="21" t="s">
        <v>0</v>
      </c>
      <c r="C26" s="21" t="s">
        <v>0</v>
      </c>
      <c r="D26" s="19">
        <v>9</v>
      </c>
      <c r="E26" s="19">
        <v>6</v>
      </c>
      <c r="F26" s="19">
        <v>5</v>
      </c>
      <c r="G26" s="19">
        <v>6</v>
      </c>
      <c r="H26" s="48">
        <f t="shared" si="0"/>
        <v>26</v>
      </c>
      <c r="I26" s="11" t="s">
        <v>40</v>
      </c>
    </row>
    <row r="27" spans="1:9" ht="12.75">
      <c r="A27" s="16" t="s">
        <v>97</v>
      </c>
      <c r="B27" s="19">
        <v>13.75</v>
      </c>
      <c r="C27" s="19">
        <v>6</v>
      </c>
      <c r="D27" s="19">
        <v>13.666</v>
      </c>
      <c r="E27" s="19">
        <v>3</v>
      </c>
      <c r="F27" s="19">
        <v>8</v>
      </c>
      <c r="G27" s="19"/>
      <c r="H27" s="48">
        <f t="shared" si="0"/>
        <v>44.416</v>
      </c>
      <c r="I27" s="11" t="s">
        <v>20</v>
      </c>
    </row>
    <row r="28" spans="1:9" ht="12.75">
      <c r="A28" s="16" t="s">
        <v>143</v>
      </c>
      <c r="B28" s="19"/>
      <c r="C28" s="19"/>
      <c r="D28" s="19"/>
      <c r="E28" s="19"/>
      <c r="F28" s="19">
        <v>3.583</v>
      </c>
      <c r="G28" s="19"/>
      <c r="H28" s="48">
        <f t="shared" si="0"/>
        <v>3.583</v>
      </c>
      <c r="I28" s="11" t="s">
        <v>144</v>
      </c>
    </row>
    <row r="29" spans="1:9" ht="12.75">
      <c r="A29" s="16" t="s">
        <v>145</v>
      </c>
      <c r="B29" s="19">
        <v>17</v>
      </c>
      <c r="C29" s="19">
        <v>14.25</v>
      </c>
      <c r="D29" s="19">
        <v>17.333</v>
      </c>
      <c r="E29" s="19">
        <v>11</v>
      </c>
      <c r="F29" s="21">
        <v>19</v>
      </c>
      <c r="G29" s="19">
        <v>6.333</v>
      </c>
      <c r="H29" s="48">
        <f t="shared" si="0"/>
        <v>84.916</v>
      </c>
      <c r="I29" s="11" t="s">
        <v>30</v>
      </c>
    </row>
    <row r="30" spans="1:9" ht="12.75">
      <c r="A30" s="16" t="s">
        <v>146</v>
      </c>
      <c r="B30" s="19">
        <v>11.75</v>
      </c>
      <c r="C30" s="19"/>
      <c r="D30" s="19"/>
      <c r="E30" s="19">
        <v>19</v>
      </c>
      <c r="F30" s="19">
        <v>0</v>
      </c>
      <c r="G30" s="19"/>
      <c r="H30" s="48">
        <f t="shared" si="0"/>
        <v>30.75</v>
      </c>
      <c r="I30" s="11" t="s">
        <v>49</v>
      </c>
    </row>
    <row r="31" spans="1:9" ht="12.75">
      <c r="A31" s="16" t="s">
        <v>147</v>
      </c>
      <c r="B31" s="19">
        <v>12.75</v>
      </c>
      <c r="C31" s="19"/>
      <c r="D31" s="19"/>
      <c r="E31" s="19"/>
      <c r="F31" s="19"/>
      <c r="G31" s="19"/>
      <c r="H31" s="48">
        <f t="shared" si="0"/>
        <v>12.75</v>
      </c>
      <c r="I31" s="11" t="s">
        <v>148</v>
      </c>
    </row>
    <row r="32" spans="1:9" ht="12.75">
      <c r="A32" s="16" t="s">
        <v>149</v>
      </c>
      <c r="B32" s="19">
        <v>0</v>
      </c>
      <c r="C32" s="19">
        <v>21.75</v>
      </c>
      <c r="D32" s="19"/>
      <c r="E32" s="19">
        <v>19.666</v>
      </c>
      <c r="F32" s="19">
        <v>11</v>
      </c>
      <c r="G32" s="19">
        <f>1.75+(1/3)</f>
        <v>2.0833333333333335</v>
      </c>
      <c r="H32" s="48">
        <f t="shared" si="0"/>
        <v>54.49933333333333</v>
      </c>
      <c r="I32" s="11" t="s">
        <v>44</v>
      </c>
    </row>
    <row r="33" spans="1:9" ht="12.75">
      <c r="A33" s="4" t="s">
        <v>3</v>
      </c>
      <c r="B33" s="31">
        <f aca="true" t="shared" si="1" ref="B33:G33">SUM(B3:B32)</f>
        <v>254.5</v>
      </c>
      <c r="C33" s="31">
        <f t="shared" si="1"/>
        <v>253</v>
      </c>
      <c r="D33" s="31">
        <f t="shared" si="1"/>
        <v>183.99699999999999</v>
      </c>
      <c r="E33" s="31">
        <f t="shared" si="1"/>
        <v>236.998</v>
      </c>
      <c r="F33" s="31">
        <f t="shared" si="1"/>
        <v>203.998</v>
      </c>
      <c r="G33" s="31">
        <f t="shared" si="1"/>
        <v>122.99966666666667</v>
      </c>
      <c r="H33" s="23">
        <f>ROUND(SUM(H3:H32),1)</f>
        <v>1255.5</v>
      </c>
      <c r="I33" s="37"/>
    </row>
    <row r="34" spans="1:9" ht="12.75">
      <c r="A34" s="4" t="s">
        <v>150</v>
      </c>
      <c r="B34" s="17"/>
      <c r="C34" s="38"/>
      <c r="D34" s="17"/>
      <c r="E34" s="17"/>
      <c r="F34" s="17"/>
      <c r="G34" s="17">
        <v>122</v>
      </c>
      <c r="H34" s="29"/>
      <c r="I34" s="37"/>
    </row>
    <row r="35" spans="1:9" ht="12.75">
      <c r="A35" s="4"/>
      <c r="B35" s="17"/>
      <c r="C35" s="38"/>
      <c r="D35" s="17"/>
      <c r="E35" s="17"/>
      <c r="F35" s="17"/>
      <c r="G35" s="17"/>
      <c r="H35" s="29"/>
      <c r="I35" s="37"/>
    </row>
    <row r="36" spans="1:9" ht="12.75">
      <c r="A36" s="1" t="s">
        <v>151</v>
      </c>
      <c r="B36" s="1"/>
      <c r="C36" s="39"/>
      <c r="D36" s="1"/>
      <c r="E36" s="1"/>
      <c r="F36" s="1"/>
      <c r="G36" s="1"/>
      <c r="H36" s="1"/>
      <c r="I36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32" sqref="H32"/>
    </sheetView>
  </sheetViews>
  <sheetFormatPr defaultColWidth="9.33203125" defaultRowHeight="12.75"/>
  <cols>
    <col min="1" max="1" width="26.66015625" style="0" customWidth="1"/>
  </cols>
  <sheetData>
    <row r="1" spans="1:8" ht="12.75">
      <c r="A1" s="52" t="s">
        <v>152</v>
      </c>
      <c r="B1" s="53"/>
      <c r="C1" s="53"/>
      <c r="D1" s="53"/>
      <c r="E1" s="53"/>
      <c r="F1" s="53"/>
      <c r="G1" s="53"/>
      <c r="H1" s="11"/>
    </row>
    <row r="2" spans="1:8" ht="25.5">
      <c r="A2" s="2" t="s">
        <v>53</v>
      </c>
      <c r="B2" s="54" t="s">
        <v>1</v>
      </c>
      <c r="C2" s="54" t="s">
        <v>5</v>
      </c>
      <c r="D2" s="2" t="s">
        <v>6</v>
      </c>
      <c r="E2" s="2" t="s">
        <v>7</v>
      </c>
      <c r="F2" s="2" t="s">
        <v>100</v>
      </c>
      <c r="G2" s="55" t="s">
        <v>2</v>
      </c>
      <c r="H2" s="11"/>
    </row>
    <row r="3" spans="1:8" ht="12.75">
      <c r="A3" s="16" t="s">
        <v>153</v>
      </c>
      <c r="B3" s="19" t="s">
        <v>0</v>
      </c>
      <c r="C3" s="19"/>
      <c r="D3" s="12"/>
      <c r="E3" s="12">
        <v>4</v>
      </c>
      <c r="F3" s="12">
        <v>4</v>
      </c>
      <c r="G3" s="56">
        <f aca="true" t="shared" si="0" ref="G3:G29">SUM(B3:F3)</f>
        <v>8</v>
      </c>
      <c r="H3" s="11" t="s">
        <v>79</v>
      </c>
    </row>
    <row r="4" spans="1:8" ht="12.75">
      <c r="A4" s="16" t="s">
        <v>154</v>
      </c>
      <c r="B4" s="19" t="s">
        <v>0</v>
      </c>
      <c r="C4" s="19">
        <v>9</v>
      </c>
      <c r="D4" s="12"/>
      <c r="E4" s="12">
        <v>15</v>
      </c>
      <c r="F4" s="12">
        <v>0</v>
      </c>
      <c r="G4" s="56">
        <f t="shared" si="0"/>
        <v>24</v>
      </c>
      <c r="H4" s="11" t="s">
        <v>155</v>
      </c>
    </row>
    <row r="5" spans="1:8" ht="12.75">
      <c r="A5" s="16" t="s">
        <v>156</v>
      </c>
      <c r="B5" s="19">
        <v>18.75</v>
      </c>
      <c r="C5" s="20">
        <v>21.75</v>
      </c>
      <c r="D5" s="12">
        <v>13</v>
      </c>
      <c r="E5" s="12">
        <v>16.666</v>
      </c>
      <c r="F5" s="12">
        <v>1</v>
      </c>
      <c r="G5" s="56">
        <f t="shared" si="0"/>
        <v>71.166</v>
      </c>
      <c r="H5" s="15" t="s">
        <v>14</v>
      </c>
    </row>
    <row r="6" spans="1:8" ht="12.75">
      <c r="A6" s="16" t="s">
        <v>157</v>
      </c>
      <c r="B6" s="19">
        <v>5.833</v>
      </c>
      <c r="C6" s="19"/>
      <c r="D6" s="14"/>
      <c r="E6" s="12"/>
      <c r="F6" s="12"/>
      <c r="G6" s="56">
        <f t="shared" si="0"/>
        <v>5.833</v>
      </c>
      <c r="H6" s="11" t="s">
        <v>69</v>
      </c>
    </row>
    <row r="7" spans="1:8" ht="12.75">
      <c r="A7" s="16" t="s">
        <v>56</v>
      </c>
      <c r="B7" s="21">
        <v>19.25</v>
      </c>
      <c r="C7" s="21">
        <v>19.25</v>
      </c>
      <c r="D7" s="12">
        <v>12.666</v>
      </c>
      <c r="E7" s="12">
        <v>18.666</v>
      </c>
      <c r="F7" s="14">
        <v>11</v>
      </c>
      <c r="G7" s="57">
        <f t="shared" si="0"/>
        <v>80.832</v>
      </c>
      <c r="H7" s="18" t="s">
        <v>12</v>
      </c>
    </row>
    <row r="8" spans="1:8" ht="12.75">
      <c r="A8" s="16" t="s">
        <v>158</v>
      </c>
      <c r="B8" s="19">
        <v>7.5</v>
      </c>
      <c r="C8" s="19">
        <v>2</v>
      </c>
      <c r="D8" s="14"/>
      <c r="E8" s="12">
        <v>5.333</v>
      </c>
      <c r="F8" s="12">
        <v>0</v>
      </c>
      <c r="G8" s="56">
        <f t="shared" si="0"/>
        <v>14.833</v>
      </c>
      <c r="H8" s="11" t="s">
        <v>40</v>
      </c>
    </row>
    <row r="9" spans="1:8" ht="12.75">
      <c r="A9" s="16" t="s">
        <v>159</v>
      </c>
      <c r="B9" s="21">
        <v>19</v>
      </c>
      <c r="C9" s="19">
        <v>13</v>
      </c>
      <c r="D9" s="12">
        <v>11</v>
      </c>
      <c r="E9" s="14">
        <v>19</v>
      </c>
      <c r="F9" s="12"/>
      <c r="G9" s="56">
        <f t="shared" si="0"/>
        <v>62</v>
      </c>
      <c r="H9" s="11" t="s">
        <v>33</v>
      </c>
    </row>
    <row r="10" spans="1:8" ht="12.75">
      <c r="A10" s="16" t="s">
        <v>160</v>
      </c>
      <c r="B10" s="19" t="s">
        <v>0</v>
      </c>
      <c r="C10" s="19">
        <v>3.25</v>
      </c>
      <c r="D10" s="12"/>
      <c r="E10" s="12"/>
      <c r="F10" s="12"/>
      <c r="G10" s="56">
        <f t="shared" si="0"/>
        <v>3.25</v>
      </c>
      <c r="H10" s="11" t="s">
        <v>131</v>
      </c>
    </row>
    <row r="11" spans="1:8" ht="12.75">
      <c r="A11" s="16" t="s">
        <v>161</v>
      </c>
      <c r="B11" s="19" t="s">
        <v>0</v>
      </c>
      <c r="C11" s="19">
        <v>8</v>
      </c>
      <c r="D11" s="12">
        <v>1</v>
      </c>
      <c r="E11" s="12">
        <v>15</v>
      </c>
      <c r="F11" s="12"/>
      <c r="G11" s="56">
        <f t="shared" si="0"/>
        <v>24</v>
      </c>
      <c r="H11" s="11" t="s">
        <v>155</v>
      </c>
    </row>
    <row r="12" spans="1:8" ht="12.75">
      <c r="A12" s="16" t="s">
        <v>162</v>
      </c>
      <c r="B12" s="19"/>
      <c r="C12" s="19"/>
      <c r="D12" s="12"/>
      <c r="E12" s="12"/>
      <c r="F12" s="12">
        <v>6</v>
      </c>
      <c r="G12" s="56">
        <f t="shared" si="0"/>
        <v>6</v>
      </c>
      <c r="H12" s="11" t="s">
        <v>133</v>
      </c>
    </row>
    <row r="13" spans="1:8" ht="12.75">
      <c r="A13" s="16" t="s">
        <v>163</v>
      </c>
      <c r="B13" s="19" t="s">
        <v>0</v>
      </c>
      <c r="C13" s="19">
        <v>9</v>
      </c>
      <c r="D13" s="12">
        <v>5.666</v>
      </c>
      <c r="E13" s="12">
        <v>12.5</v>
      </c>
      <c r="F13" s="12"/>
      <c r="G13" s="56">
        <f t="shared" si="0"/>
        <v>27.166</v>
      </c>
      <c r="H13" s="11" t="s">
        <v>43</v>
      </c>
    </row>
    <row r="14" spans="1:8" ht="12.75">
      <c r="A14" s="16" t="s">
        <v>164</v>
      </c>
      <c r="B14" s="20">
        <v>20.75</v>
      </c>
      <c r="C14" s="19"/>
      <c r="D14" s="14"/>
      <c r="E14" s="12"/>
      <c r="F14" s="12"/>
      <c r="G14" s="56">
        <f t="shared" si="0"/>
        <v>20.75</v>
      </c>
      <c r="H14" s="11" t="s">
        <v>48</v>
      </c>
    </row>
    <row r="15" spans="1:8" ht="12.75">
      <c r="A15" s="16" t="s">
        <v>165</v>
      </c>
      <c r="B15" s="19">
        <v>16.25</v>
      </c>
      <c r="C15" s="21">
        <v>18.75</v>
      </c>
      <c r="D15" s="14">
        <v>19</v>
      </c>
      <c r="E15" s="14">
        <v>23</v>
      </c>
      <c r="F15" s="12"/>
      <c r="G15" s="56">
        <f t="shared" si="0"/>
        <v>77</v>
      </c>
      <c r="H15" s="15" t="s">
        <v>15</v>
      </c>
    </row>
    <row r="16" spans="1:8" ht="12.75">
      <c r="A16" s="16" t="s">
        <v>166</v>
      </c>
      <c r="B16" s="19">
        <v>5</v>
      </c>
      <c r="C16" s="19"/>
      <c r="D16" s="14"/>
      <c r="E16" s="12">
        <v>13.333</v>
      </c>
      <c r="F16" s="12">
        <v>6</v>
      </c>
      <c r="G16" s="56">
        <f t="shared" si="0"/>
        <v>24.333</v>
      </c>
      <c r="H16" s="11" t="s">
        <v>44</v>
      </c>
    </row>
    <row r="17" spans="1:8" ht="12.75">
      <c r="A17" s="16" t="s">
        <v>167</v>
      </c>
      <c r="B17" s="19" t="s">
        <v>0</v>
      </c>
      <c r="C17" s="19"/>
      <c r="D17" s="14"/>
      <c r="E17" s="12">
        <v>4</v>
      </c>
      <c r="F17" s="12"/>
      <c r="G17" s="56">
        <f t="shared" si="0"/>
        <v>4</v>
      </c>
      <c r="H17" s="11" t="s">
        <v>86</v>
      </c>
    </row>
    <row r="18" spans="1:8" ht="12.75">
      <c r="A18" s="16" t="s">
        <v>168</v>
      </c>
      <c r="B18" s="19" t="s">
        <v>0</v>
      </c>
      <c r="C18" s="19"/>
      <c r="D18" s="12"/>
      <c r="E18" s="12">
        <v>8.333</v>
      </c>
      <c r="F18" s="12"/>
      <c r="G18" s="56">
        <f t="shared" si="0"/>
        <v>8.333</v>
      </c>
      <c r="H18" s="11" t="s">
        <v>51</v>
      </c>
    </row>
    <row r="19" spans="1:8" ht="12.75">
      <c r="A19" s="16" t="s">
        <v>169</v>
      </c>
      <c r="B19" s="19" t="s">
        <v>0</v>
      </c>
      <c r="C19" s="19"/>
      <c r="D19" s="12"/>
      <c r="E19" s="12">
        <v>14.5</v>
      </c>
      <c r="F19" s="12"/>
      <c r="G19" s="56">
        <f t="shared" si="0"/>
        <v>14.5</v>
      </c>
      <c r="H19" s="11" t="s">
        <v>50</v>
      </c>
    </row>
    <row r="20" spans="1:8" ht="12.75">
      <c r="A20" s="16" t="s">
        <v>170</v>
      </c>
      <c r="B20" s="19">
        <v>14.25</v>
      </c>
      <c r="C20" s="19"/>
      <c r="D20" s="12"/>
      <c r="E20" s="13">
        <v>25</v>
      </c>
      <c r="F20" s="13">
        <v>13</v>
      </c>
      <c r="G20" s="56">
        <f t="shared" si="0"/>
        <v>52.25</v>
      </c>
      <c r="H20" s="11" t="s">
        <v>31</v>
      </c>
    </row>
    <row r="21" spans="1:8" ht="12.75">
      <c r="A21" s="16" t="s">
        <v>171</v>
      </c>
      <c r="B21" s="19">
        <v>5.25</v>
      </c>
      <c r="C21" s="19">
        <v>10.25</v>
      </c>
      <c r="D21" s="12"/>
      <c r="E21" s="14"/>
      <c r="F21" s="12"/>
      <c r="G21" s="56">
        <f t="shared" si="0"/>
        <v>15.5</v>
      </c>
      <c r="H21" s="11" t="s">
        <v>49</v>
      </c>
    </row>
    <row r="22" spans="1:8" ht="12.75">
      <c r="A22" s="16" t="s">
        <v>172</v>
      </c>
      <c r="B22" s="19" t="s">
        <v>0</v>
      </c>
      <c r="C22" s="21">
        <v>18.75</v>
      </c>
      <c r="D22" s="13">
        <v>20</v>
      </c>
      <c r="E22" s="12">
        <v>17.666</v>
      </c>
      <c r="F22" s="12">
        <v>3</v>
      </c>
      <c r="G22" s="56">
        <f t="shared" si="0"/>
        <v>59.416</v>
      </c>
      <c r="H22" s="11" t="s">
        <v>34</v>
      </c>
    </row>
    <row r="23" spans="1:8" ht="12.75">
      <c r="A23" s="16" t="s">
        <v>173</v>
      </c>
      <c r="B23" s="19">
        <v>13.75</v>
      </c>
      <c r="C23" s="19">
        <v>12.75</v>
      </c>
      <c r="D23" s="14">
        <v>13.666</v>
      </c>
      <c r="E23" s="12">
        <v>14</v>
      </c>
      <c r="F23" s="14">
        <v>10</v>
      </c>
      <c r="G23" s="56">
        <f t="shared" si="0"/>
        <v>64.166</v>
      </c>
      <c r="H23" s="11" t="s">
        <v>30</v>
      </c>
    </row>
    <row r="24" spans="1:8" ht="12.75">
      <c r="A24" s="16" t="s">
        <v>174</v>
      </c>
      <c r="B24" s="19">
        <v>7.5</v>
      </c>
      <c r="C24" s="19">
        <v>17</v>
      </c>
      <c r="D24" s="12">
        <v>5</v>
      </c>
      <c r="E24" s="12">
        <v>17</v>
      </c>
      <c r="F24" s="12">
        <v>3</v>
      </c>
      <c r="G24" s="56">
        <f t="shared" si="0"/>
        <v>49.5</v>
      </c>
      <c r="H24" s="11" t="s">
        <v>42</v>
      </c>
    </row>
    <row r="25" spans="1:8" ht="12.75">
      <c r="A25" s="16" t="s">
        <v>175</v>
      </c>
      <c r="B25" s="19" t="s">
        <v>0</v>
      </c>
      <c r="C25" s="19">
        <v>15</v>
      </c>
      <c r="D25" s="14"/>
      <c r="E25" s="12"/>
      <c r="F25" s="12"/>
      <c r="G25" s="56">
        <f t="shared" si="0"/>
        <v>15</v>
      </c>
      <c r="H25" s="11" t="s">
        <v>39</v>
      </c>
    </row>
    <row r="26" spans="1:8" ht="12.75">
      <c r="A26" s="16" t="s">
        <v>176</v>
      </c>
      <c r="B26" s="19">
        <v>10.25</v>
      </c>
      <c r="C26" s="19">
        <v>11.25</v>
      </c>
      <c r="D26" s="14"/>
      <c r="E26" s="12"/>
      <c r="F26" s="12"/>
      <c r="G26" s="56">
        <f t="shared" si="0"/>
        <v>21.5</v>
      </c>
      <c r="H26" s="11" t="s">
        <v>38</v>
      </c>
    </row>
    <row r="27" spans="1:8" ht="12.75">
      <c r="A27" s="16" t="s">
        <v>177</v>
      </c>
      <c r="B27" s="19">
        <v>0</v>
      </c>
      <c r="C27" s="19"/>
      <c r="D27" s="14"/>
      <c r="E27" s="12"/>
      <c r="F27" s="12"/>
      <c r="G27" s="56">
        <f t="shared" si="0"/>
        <v>0</v>
      </c>
      <c r="H27" s="11" t="s">
        <v>129</v>
      </c>
    </row>
    <row r="28" spans="1:8" ht="12.75">
      <c r="A28" s="16" t="s">
        <v>178</v>
      </c>
      <c r="B28" s="19">
        <v>1.5</v>
      </c>
      <c r="C28" s="19">
        <v>4</v>
      </c>
      <c r="D28" s="12"/>
      <c r="E28" s="12">
        <v>9</v>
      </c>
      <c r="F28" s="12">
        <v>0</v>
      </c>
      <c r="G28" s="56">
        <f t="shared" si="0"/>
        <v>14.5</v>
      </c>
      <c r="H28" s="11" t="s">
        <v>50</v>
      </c>
    </row>
    <row r="29" spans="1:8" ht="12.75">
      <c r="A29" s="16" t="s">
        <v>179</v>
      </c>
      <c r="B29" s="19">
        <v>7.5</v>
      </c>
      <c r="C29" s="19"/>
      <c r="D29" s="14"/>
      <c r="E29" s="12"/>
      <c r="F29" s="12"/>
      <c r="G29" s="56">
        <f t="shared" si="0"/>
        <v>7.5</v>
      </c>
      <c r="H29" s="11" t="s">
        <v>148</v>
      </c>
    </row>
    <row r="30" spans="1:8" ht="12.75">
      <c r="A30" s="4" t="s">
        <v>3</v>
      </c>
      <c r="B30" s="31">
        <f aca="true" t="shared" si="1" ref="B30:G30">SUM(B3:B29)</f>
        <v>172.333</v>
      </c>
      <c r="C30" s="31">
        <f t="shared" si="1"/>
        <v>193</v>
      </c>
      <c r="D30" s="31">
        <f t="shared" si="1"/>
        <v>100.99799999999999</v>
      </c>
      <c r="E30" s="31">
        <f t="shared" si="1"/>
        <v>251.99699999999999</v>
      </c>
      <c r="F30" s="31">
        <f t="shared" si="1"/>
        <v>57</v>
      </c>
      <c r="G30" s="23">
        <f t="shared" si="1"/>
        <v>775.328</v>
      </c>
      <c r="H30" s="11"/>
    </row>
    <row r="31" spans="1:8" ht="12.75">
      <c r="A31" s="25" t="s">
        <v>180</v>
      </c>
      <c r="B31" s="58"/>
      <c r="C31" s="58"/>
      <c r="D31" s="58"/>
      <c r="E31" s="58"/>
      <c r="F31" s="58"/>
      <c r="G31" s="58"/>
      <c r="H31" s="11"/>
    </row>
    <row r="32" spans="1:8" ht="12.75">
      <c r="A32" s="1" t="s">
        <v>181</v>
      </c>
      <c r="B32" s="19"/>
      <c r="C32" s="59"/>
      <c r="D32" s="1"/>
      <c r="E32" s="1"/>
      <c r="F32" s="1"/>
      <c r="G32" s="19"/>
      <c r="H32" s="11"/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31" sqref="G31"/>
    </sheetView>
  </sheetViews>
  <sheetFormatPr defaultColWidth="9.33203125" defaultRowHeight="12.75"/>
  <cols>
    <col min="1" max="1" width="28.5" style="0" customWidth="1"/>
  </cols>
  <sheetData>
    <row r="1" spans="1:7" ht="12.75">
      <c r="A1" s="16" t="s">
        <v>182</v>
      </c>
      <c r="B1" s="16"/>
      <c r="C1" s="34"/>
      <c r="D1" s="16"/>
      <c r="E1" s="16"/>
      <c r="F1" s="16"/>
      <c r="G1" s="15"/>
    </row>
    <row r="2" spans="1:7" ht="25.5">
      <c r="A2" s="2" t="s">
        <v>4</v>
      </c>
      <c r="B2" s="2" t="s">
        <v>1</v>
      </c>
      <c r="C2" s="2" t="s">
        <v>5</v>
      </c>
      <c r="D2" s="2" t="s">
        <v>6</v>
      </c>
      <c r="E2" s="2" t="s">
        <v>7</v>
      </c>
      <c r="F2" s="3" t="s">
        <v>2</v>
      </c>
      <c r="G2" s="7"/>
    </row>
    <row r="3" spans="1:7" ht="12.75">
      <c r="A3" s="16" t="s">
        <v>183</v>
      </c>
      <c r="B3" s="19" t="s">
        <v>0</v>
      </c>
      <c r="C3" s="19">
        <v>7</v>
      </c>
      <c r="D3" s="19">
        <v>9.75</v>
      </c>
      <c r="E3" s="19">
        <v>6.75</v>
      </c>
      <c r="F3" s="56">
        <f aca="true" t="shared" si="0" ref="F3:F27">SUM(B3:E3)</f>
        <v>23.5</v>
      </c>
      <c r="G3" s="11" t="s">
        <v>40</v>
      </c>
    </row>
    <row r="4" spans="1:7" ht="12.75">
      <c r="A4" s="16" t="s">
        <v>184</v>
      </c>
      <c r="B4" s="19">
        <v>1</v>
      </c>
      <c r="C4" s="19"/>
      <c r="D4" s="19">
        <v>12</v>
      </c>
      <c r="E4" s="19"/>
      <c r="F4" s="56">
        <f t="shared" si="0"/>
        <v>13</v>
      </c>
      <c r="G4" s="11" t="s">
        <v>79</v>
      </c>
    </row>
    <row r="5" spans="1:7" ht="12.75">
      <c r="A5" s="16" t="s">
        <v>185</v>
      </c>
      <c r="B5" s="19" t="s">
        <v>0</v>
      </c>
      <c r="C5" s="19"/>
      <c r="D5" s="21">
        <v>18.25</v>
      </c>
      <c r="E5" s="21">
        <v>21</v>
      </c>
      <c r="F5" s="56">
        <f t="shared" si="0"/>
        <v>39.25</v>
      </c>
      <c r="G5" s="11" t="s">
        <v>43</v>
      </c>
    </row>
    <row r="6" spans="1:7" ht="12.75">
      <c r="A6" s="16" t="s">
        <v>186</v>
      </c>
      <c r="B6" s="19" t="s">
        <v>0</v>
      </c>
      <c r="C6" s="19">
        <v>14.75</v>
      </c>
      <c r="D6" s="21" t="s">
        <v>0</v>
      </c>
      <c r="E6" s="19">
        <v>16</v>
      </c>
      <c r="F6" s="56">
        <f t="shared" si="0"/>
        <v>30.75</v>
      </c>
      <c r="G6" s="11" t="s">
        <v>38</v>
      </c>
    </row>
    <row r="7" spans="1:7" ht="12.75">
      <c r="A7" s="16" t="s">
        <v>187</v>
      </c>
      <c r="B7" s="19" t="s">
        <v>0</v>
      </c>
      <c r="C7" s="19">
        <v>3.75</v>
      </c>
      <c r="D7" s="21" t="s">
        <v>0</v>
      </c>
      <c r="E7" s="19" t="s">
        <v>0</v>
      </c>
      <c r="F7" s="56">
        <f t="shared" si="0"/>
        <v>3.75</v>
      </c>
      <c r="G7" s="11" t="s">
        <v>133</v>
      </c>
    </row>
    <row r="8" spans="1:7" ht="12.75">
      <c r="A8" s="16" t="s">
        <v>188</v>
      </c>
      <c r="B8" s="19" t="s">
        <v>0</v>
      </c>
      <c r="C8" s="19"/>
      <c r="D8" s="21" t="s">
        <v>0</v>
      </c>
      <c r="E8" s="19">
        <v>2</v>
      </c>
      <c r="F8" s="56">
        <f t="shared" si="0"/>
        <v>2</v>
      </c>
      <c r="G8" s="11" t="s">
        <v>189</v>
      </c>
    </row>
    <row r="9" spans="1:7" ht="12.75">
      <c r="A9" s="16" t="s">
        <v>190</v>
      </c>
      <c r="B9" s="19">
        <v>15</v>
      </c>
      <c r="C9" s="19">
        <v>12</v>
      </c>
      <c r="D9" s="19">
        <v>10.25</v>
      </c>
      <c r="E9" s="19">
        <v>10</v>
      </c>
      <c r="F9" s="35">
        <f t="shared" si="0"/>
        <v>47.25</v>
      </c>
      <c r="G9" s="11" t="s">
        <v>34</v>
      </c>
    </row>
    <row r="10" spans="1:7" ht="12.75">
      <c r="A10" s="16" t="s">
        <v>124</v>
      </c>
      <c r="B10" s="19">
        <v>13</v>
      </c>
      <c r="C10" s="19">
        <v>13</v>
      </c>
      <c r="D10" s="19">
        <v>17</v>
      </c>
      <c r="E10" s="19">
        <v>11</v>
      </c>
      <c r="F10" s="35">
        <f t="shared" si="0"/>
        <v>54</v>
      </c>
      <c r="G10" s="15" t="s">
        <v>14</v>
      </c>
    </row>
    <row r="11" spans="1:7" ht="12.75">
      <c r="A11" s="16" t="s">
        <v>191</v>
      </c>
      <c r="B11" s="19" t="s">
        <v>0</v>
      </c>
      <c r="C11" s="21">
        <v>19</v>
      </c>
      <c r="D11" s="21" t="s">
        <v>0</v>
      </c>
      <c r="E11" s="19" t="s">
        <v>0</v>
      </c>
      <c r="F11" s="56">
        <f t="shared" si="0"/>
        <v>19</v>
      </c>
      <c r="G11" s="11" t="s">
        <v>64</v>
      </c>
    </row>
    <row r="12" spans="1:7" ht="12.75">
      <c r="A12" s="16" t="s">
        <v>192</v>
      </c>
      <c r="B12" s="19">
        <v>15</v>
      </c>
      <c r="C12" s="19"/>
      <c r="D12" s="19"/>
      <c r="E12" s="19"/>
      <c r="F12" s="35">
        <f t="shared" si="0"/>
        <v>15</v>
      </c>
      <c r="G12" s="11" t="s">
        <v>51</v>
      </c>
    </row>
    <row r="13" spans="1:7" ht="12.75">
      <c r="A13" s="16" t="s">
        <v>132</v>
      </c>
      <c r="B13" s="21">
        <v>18</v>
      </c>
      <c r="C13" s="19">
        <v>18</v>
      </c>
      <c r="D13" s="19">
        <v>19.75</v>
      </c>
      <c r="E13" s="19">
        <v>19.75</v>
      </c>
      <c r="F13" s="35">
        <f t="shared" si="0"/>
        <v>75.5</v>
      </c>
      <c r="G13" s="15" t="s">
        <v>15</v>
      </c>
    </row>
    <row r="14" spans="1:7" ht="12.75">
      <c r="A14" s="16" t="s">
        <v>134</v>
      </c>
      <c r="B14" s="19">
        <v>12</v>
      </c>
      <c r="C14" s="19"/>
      <c r="D14" s="19"/>
      <c r="E14" s="19">
        <v>18</v>
      </c>
      <c r="F14" s="35">
        <f t="shared" si="0"/>
        <v>30</v>
      </c>
      <c r="G14" s="11" t="s">
        <v>48</v>
      </c>
    </row>
    <row r="15" spans="1:7" ht="12.75">
      <c r="A15" s="16" t="s">
        <v>193</v>
      </c>
      <c r="B15" s="21">
        <v>18</v>
      </c>
      <c r="C15" s="19"/>
      <c r="D15" s="19">
        <v>11</v>
      </c>
      <c r="E15" s="19">
        <v>6</v>
      </c>
      <c r="F15" s="35">
        <f t="shared" si="0"/>
        <v>35</v>
      </c>
      <c r="G15" s="11" t="s">
        <v>45</v>
      </c>
    </row>
    <row r="16" spans="1:7" ht="12.75">
      <c r="A16" s="16" t="s">
        <v>194</v>
      </c>
      <c r="B16" s="19">
        <v>6</v>
      </c>
      <c r="C16" s="19"/>
      <c r="D16" s="19">
        <v>13.75</v>
      </c>
      <c r="E16" s="19">
        <v>14.75</v>
      </c>
      <c r="F16" s="56">
        <f t="shared" si="0"/>
        <v>34.5</v>
      </c>
      <c r="G16" s="11" t="s">
        <v>20</v>
      </c>
    </row>
    <row r="17" spans="1:7" ht="12.75">
      <c r="A17" s="16" t="s">
        <v>195</v>
      </c>
      <c r="B17" s="19" t="s">
        <v>0</v>
      </c>
      <c r="C17" s="19"/>
      <c r="D17" s="21" t="s">
        <v>0</v>
      </c>
      <c r="E17" s="19">
        <v>2</v>
      </c>
      <c r="F17" s="56">
        <f t="shared" si="0"/>
        <v>2</v>
      </c>
      <c r="G17" s="11" t="s">
        <v>189</v>
      </c>
    </row>
    <row r="18" spans="1:7" ht="12.75">
      <c r="A18" s="16" t="s">
        <v>196</v>
      </c>
      <c r="B18" s="19" t="s">
        <v>0</v>
      </c>
      <c r="C18" s="19">
        <v>17.75</v>
      </c>
      <c r="D18" s="21" t="s">
        <v>0</v>
      </c>
      <c r="E18" s="19" t="s">
        <v>0</v>
      </c>
      <c r="F18" s="56">
        <f t="shared" si="0"/>
        <v>17.75</v>
      </c>
      <c r="G18" s="11" t="s">
        <v>88</v>
      </c>
    </row>
    <row r="19" spans="1:7" ht="12.75">
      <c r="A19" s="16" t="s">
        <v>197</v>
      </c>
      <c r="B19" s="19" t="s">
        <v>0</v>
      </c>
      <c r="C19" s="19">
        <v>7.75</v>
      </c>
      <c r="D19" s="19">
        <v>9.25</v>
      </c>
      <c r="E19" s="19">
        <v>10</v>
      </c>
      <c r="F19" s="56">
        <f t="shared" si="0"/>
        <v>27</v>
      </c>
      <c r="G19" s="11" t="s">
        <v>39</v>
      </c>
    </row>
    <row r="20" spans="1:7" ht="12.75">
      <c r="A20" s="16" t="s">
        <v>137</v>
      </c>
      <c r="B20" s="19">
        <v>16</v>
      </c>
      <c r="C20" s="20">
        <v>21.75</v>
      </c>
      <c r="D20" s="19"/>
      <c r="E20" s="19"/>
      <c r="F20" s="35">
        <f t="shared" si="0"/>
        <v>37.75</v>
      </c>
      <c r="G20" s="11" t="s">
        <v>44</v>
      </c>
    </row>
    <row r="21" spans="1:7" ht="12.75">
      <c r="A21" s="16" t="s">
        <v>140</v>
      </c>
      <c r="B21" s="19">
        <v>6</v>
      </c>
      <c r="C21" s="19">
        <v>13</v>
      </c>
      <c r="D21" s="19">
        <v>17</v>
      </c>
      <c r="E21" s="19">
        <v>5</v>
      </c>
      <c r="F21" s="35">
        <f t="shared" si="0"/>
        <v>41</v>
      </c>
      <c r="G21" s="11" t="s">
        <v>42</v>
      </c>
    </row>
    <row r="22" spans="1:7" ht="12.75">
      <c r="A22" s="16" t="s">
        <v>142</v>
      </c>
      <c r="B22" s="19" t="s">
        <v>0</v>
      </c>
      <c r="C22" s="21">
        <v>22</v>
      </c>
      <c r="D22" s="19">
        <v>13</v>
      </c>
      <c r="E22" s="19">
        <v>13</v>
      </c>
      <c r="F22" s="35">
        <f t="shared" si="0"/>
        <v>48</v>
      </c>
      <c r="G22" s="11" t="s">
        <v>33</v>
      </c>
    </row>
    <row r="23" spans="1:7" ht="12.75">
      <c r="A23" s="16" t="s">
        <v>143</v>
      </c>
      <c r="B23" s="20">
        <v>20</v>
      </c>
      <c r="C23" s="19">
        <v>15.75</v>
      </c>
      <c r="D23" s="20">
        <v>19.75</v>
      </c>
      <c r="E23" s="20">
        <v>22.75</v>
      </c>
      <c r="F23" s="36">
        <f t="shared" si="0"/>
        <v>78.25</v>
      </c>
      <c r="G23" s="51" t="s">
        <v>12</v>
      </c>
    </row>
    <row r="24" spans="1:7" ht="12.75">
      <c r="A24" s="16" t="s">
        <v>198</v>
      </c>
      <c r="B24" s="19" t="s">
        <v>0</v>
      </c>
      <c r="C24" s="19">
        <v>11.75</v>
      </c>
      <c r="D24" s="21" t="s">
        <v>0</v>
      </c>
      <c r="E24" s="19" t="s">
        <v>0</v>
      </c>
      <c r="F24" s="56">
        <f t="shared" si="0"/>
        <v>11.75</v>
      </c>
      <c r="G24" s="11" t="s">
        <v>148</v>
      </c>
    </row>
    <row r="25" spans="1:7" ht="12.75">
      <c r="A25" s="16" t="s">
        <v>199</v>
      </c>
      <c r="B25" s="19" t="s">
        <v>0</v>
      </c>
      <c r="C25" s="19">
        <v>6</v>
      </c>
      <c r="D25" s="21">
        <v>18</v>
      </c>
      <c r="E25" s="19">
        <v>5</v>
      </c>
      <c r="F25" s="35">
        <f t="shared" si="0"/>
        <v>29</v>
      </c>
      <c r="G25" s="11" t="s">
        <v>49</v>
      </c>
    </row>
    <row r="26" spans="1:7" ht="12.75">
      <c r="A26" s="16" t="s">
        <v>200</v>
      </c>
      <c r="B26" s="19">
        <v>17</v>
      </c>
      <c r="C26" s="19">
        <v>17.75</v>
      </c>
      <c r="D26" s="20"/>
      <c r="E26" s="19">
        <v>11</v>
      </c>
      <c r="F26" s="35">
        <f t="shared" si="0"/>
        <v>45.75</v>
      </c>
      <c r="G26" s="11" t="s">
        <v>31</v>
      </c>
    </row>
    <row r="27" spans="1:7" ht="12.75">
      <c r="A27" s="16" t="s">
        <v>201</v>
      </c>
      <c r="B27" s="19">
        <v>5</v>
      </c>
      <c r="C27" s="19">
        <v>15</v>
      </c>
      <c r="D27" s="19">
        <v>12.25</v>
      </c>
      <c r="E27" s="21">
        <v>20</v>
      </c>
      <c r="F27" s="56">
        <f t="shared" si="0"/>
        <v>52.25</v>
      </c>
      <c r="G27" s="11" t="s">
        <v>30</v>
      </c>
    </row>
    <row r="28" spans="1:7" ht="12.75">
      <c r="A28" s="4" t="s">
        <v>3</v>
      </c>
      <c r="B28" s="31">
        <f>SUM(B3:B27)</f>
        <v>162</v>
      </c>
      <c r="C28" s="31">
        <f>SUM(C3:C27)</f>
        <v>236</v>
      </c>
      <c r="D28" s="31">
        <f>SUM(D3:D27)</f>
        <v>201</v>
      </c>
      <c r="E28" s="31">
        <f>SUM(E3:E27)</f>
        <v>214</v>
      </c>
      <c r="F28" s="23">
        <f>SUM(F3:F27)</f>
        <v>813</v>
      </c>
      <c r="G28" s="37"/>
    </row>
    <row r="29" spans="1:7" ht="12.75">
      <c r="A29" s="25" t="s">
        <v>180</v>
      </c>
      <c r="B29" s="17"/>
      <c r="C29" s="38">
        <v>230.5</v>
      </c>
      <c r="D29" s="17"/>
      <c r="E29" s="17"/>
      <c r="F29" s="29">
        <v>807.5</v>
      </c>
      <c r="G29" s="37"/>
    </row>
    <row r="30" spans="1:7" ht="12.75">
      <c r="A30" s="4"/>
      <c r="B30" s="17"/>
      <c r="C30" s="38"/>
      <c r="D30" s="17"/>
      <c r="E30" s="17"/>
      <c r="F30" s="29"/>
      <c r="G30" s="37"/>
    </row>
    <row r="31" spans="1:7" ht="12.75">
      <c r="A31" s="1" t="s">
        <v>151</v>
      </c>
      <c r="B31" s="1"/>
      <c r="C31" s="39"/>
      <c r="D31" s="1"/>
      <c r="E31" s="1"/>
      <c r="F31" s="1"/>
      <c r="G31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25" sqref="G25"/>
    </sheetView>
  </sheetViews>
  <sheetFormatPr defaultColWidth="9.33203125" defaultRowHeight="12.75"/>
  <cols>
    <col min="1" max="1" width="25.83203125" style="0" customWidth="1"/>
  </cols>
  <sheetData>
    <row r="1" spans="1:7" ht="12.75">
      <c r="A1" s="52" t="s">
        <v>202</v>
      </c>
      <c r="B1" s="53"/>
      <c r="C1" s="53"/>
      <c r="D1" s="53"/>
      <c r="E1" s="53"/>
      <c r="F1" s="53"/>
      <c r="G1" s="11"/>
    </row>
    <row r="2" spans="1:7" ht="25.5">
      <c r="A2" s="2" t="s">
        <v>53</v>
      </c>
      <c r="B2" s="54" t="s">
        <v>1</v>
      </c>
      <c r="C2" s="54" t="s">
        <v>5</v>
      </c>
      <c r="D2" s="2" t="s">
        <v>6</v>
      </c>
      <c r="E2" s="2" t="s">
        <v>7</v>
      </c>
      <c r="F2" s="55" t="s">
        <v>2</v>
      </c>
      <c r="G2" s="11"/>
    </row>
    <row r="3" spans="1:7" ht="12.75">
      <c r="A3" s="16" t="s">
        <v>153</v>
      </c>
      <c r="B3" s="19">
        <v>13</v>
      </c>
      <c r="C3" s="19">
        <v>15.25</v>
      </c>
      <c r="D3" s="12">
        <v>3.5</v>
      </c>
      <c r="E3" s="12">
        <v>7.75</v>
      </c>
      <c r="F3" s="21">
        <f aca="true" t="shared" si="0" ref="F3:F22">SUM(B3:E3)</f>
        <v>39.5</v>
      </c>
      <c r="G3" s="11" t="s">
        <v>203</v>
      </c>
    </row>
    <row r="4" spans="1:7" ht="12.75">
      <c r="A4" s="16" t="s">
        <v>154</v>
      </c>
      <c r="B4" s="19" t="s">
        <v>0</v>
      </c>
      <c r="C4" s="19"/>
      <c r="D4" s="12"/>
      <c r="E4" s="12">
        <v>17</v>
      </c>
      <c r="F4" s="21">
        <f t="shared" si="0"/>
        <v>17</v>
      </c>
      <c r="G4" s="11" t="s">
        <v>48</v>
      </c>
    </row>
    <row r="5" spans="1:7" ht="12.75">
      <c r="A5" s="16" t="s">
        <v>158</v>
      </c>
      <c r="B5" s="19">
        <v>15.75</v>
      </c>
      <c r="C5" s="19">
        <v>12</v>
      </c>
      <c r="D5" s="12">
        <v>12</v>
      </c>
      <c r="E5" s="12"/>
      <c r="F5" s="21">
        <f t="shared" si="0"/>
        <v>39.75</v>
      </c>
      <c r="G5" s="11" t="s">
        <v>43</v>
      </c>
    </row>
    <row r="6" spans="1:7" ht="12.75">
      <c r="A6" s="16" t="s">
        <v>204</v>
      </c>
      <c r="B6" s="19">
        <v>2</v>
      </c>
      <c r="C6" s="19"/>
      <c r="D6" s="12"/>
      <c r="E6" s="12"/>
      <c r="F6" s="21">
        <f t="shared" si="0"/>
        <v>2</v>
      </c>
      <c r="G6" s="11" t="s">
        <v>39</v>
      </c>
    </row>
    <row r="7" spans="1:7" ht="12.75">
      <c r="A7" s="16" t="s">
        <v>205</v>
      </c>
      <c r="B7" s="19" t="s">
        <v>0</v>
      </c>
      <c r="C7" s="19"/>
      <c r="D7" s="12" t="s">
        <v>0</v>
      </c>
      <c r="E7" s="12">
        <v>0</v>
      </c>
      <c r="F7" s="21">
        <f t="shared" si="0"/>
        <v>0</v>
      </c>
      <c r="G7" s="11" t="s">
        <v>50</v>
      </c>
    </row>
    <row r="8" spans="1:7" ht="12.75">
      <c r="A8" s="16" t="s">
        <v>206</v>
      </c>
      <c r="B8" s="19">
        <v>16.75</v>
      </c>
      <c r="C8" s="19"/>
      <c r="D8" s="12">
        <v>17.75</v>
      </c>
      <c r="E8" s="12">
        <v>20.75</v>
      </c>
      <c r="F8" s="21">
        <f t="shared" si="0"/>
        <v>55.25</v>
      </c>
      <c r="G8" s="11" t="s">
        <v>33</v>
      </c>
    </row>
    <row r="9" spans="1:7" ht="12.75">
      <c r="A9" s="16" t="s">
        <v>166</v>
      </c>
      <c r="B9" s="21">
        <v>21</v>
      </c>
      <c r="C9" s="21">
        <v>21.25</v>
      </c>
      <c r="D9" s="14">
        <v>20</v>
      </c>
      <c r="E9" s="14">
        <v>21</v>
      </c>
      <c r="F9" s="21">
        <f t="shared" si="0"/>
        <v>83.25</v>
      </c>
      <c r="G9" s="15" t="s">
        <v>14</v>
      </c>
    </row>
    <row r="10" spans="1:7" ht="12.75">
      <c r="A10" s="16" t="s">
        <v>167</v>
      </c>
      <c r="B10" s="19">
        <v>4</v>
      </c>
      <c r="C10" s="19">
        <v>10</v>
      </c>
      <c r="D10" s="12">
        <v>9.5</v>
      </c>
      <c r="E10" s="12">
        <v>9.5</v>
      </c>
      <c r="F10" s="21">
        <f t="shared" si="0"/>
        <v>33</v>
      </c>
      <c r="G10" s="11" t="s">
        <v>20</v>
      </c>
    </row>
    <row r="11" spans="1:7" ht="12.75">
      <c r="A11" s="16" t="s">
        <v>168</v>
      </c>
      <c r="B11" s="19">
        <v>16.75</v>
      </c>
      <c r="C11" s="19">
        <v>13</v>
      </c>
      <c r="D11" s="12">
        <v>17</v>
      </c>
      <c r="E11" s="12">
        <v>18</v>
      </c>
      <c r="F11" s="21">
        <f t="shared" si="0"/>
        <v>64.75</v>
      </c>
      <c r="G11" s="11" t="s">
        <v>34</v>
      </c>
    </row>
    <row r="12" spans="1:7" ht="12.75">
      <c r="A12" s="16" t="s">
        <v>207</v>
      </c>
      <c r="B12" s="19" t="s">
        <v>0</v>
      </c>
      <c r="C12" s="19"/>
      <c r="D12" s="12">
        <v>12.5</v>
      </c>
      <c r="E12" s="12">
        <v>11.75</v>
      </c>
      <c r="F12" s="21">
        <f t="shared" si="0"/>
        <v>24.25</v>
      </c>
      <c r="G12" s="11" t="s">
        <v>203</v>
      </c>
    </row>
    <row r="13" spans="1:7" ht="12.75">
      <c r="A13" s="16" t="s">
        <v>169</v>
      </c>
      <c r="B13" s="19">
        <v>19</v>
      </c>
      <c r="C13" s="19">
        <v>20</v>
      </c>
      <c r="D13" s="12"/>
      <c r="E13" s="12"/>
      <c r="F13" s="21">
        <f t="shared" si="0"/>
        <v>39</v>
      </c>
      <c r="G13" s="11" t="s">
        <v>38</v>
      </c>
    </row>
    <row r="14" spans="1:7" ht="12.75">
      <c r="A14" s="16" t="s">
        <v>208</v>
      </c>
      <c r="B14" s="20" t="s">
        <v>0</v>
      </c>
      <c r="C14" s="19">
        <v>10.25</v>
      </c>
      <c r="D14" s="12" t="s">
        <v>0</v>
      </c>
      <c r="E14" s="14">
        <v>6</v>
      </c>
      <c r="F14" s="21">
        <f t="shared" si="0"/>
        <v>16.25</v>
      </c>
      <c r="G14" s="18" t="s">
        <v>0</v>
      </c>
    </row>
    <row r="15" spans="1:7" ht="12.75">
      <c r="A15" s="16" t="s">
        <v>170</v>
      </c>
      <c r="B15" s="20">
        <v>24</v>
      </c>
      <c r="C15" s="19"/>
      <c r="D15" s="12">
        <v>15.75</v>
      </c>
      <c r="E15" s="13">
        <v>26.75</v>
      </c>
      <c r="F15" s="21">
        <f t="shared" si="0"/>
        <v>66.5</v>
      </c>
      <c r="G15" s="15" t="s">
        <v>15</v>
      </c>
    </row>
    <row r="16" spans="1:7" ht="12.75">
      <c r="A16" s="16" t="s">
        <v>209</v>
      </c>
      <c r="B16" s="19">
        <v>9</v>
      </c>
      <c r="C16" s="19">
        <v>9</v>
      </c>
      <c r="D16" s="12">
        <v>14</v>
      </c>
      <c r="E16" s="12">
        <v>9.75</v>
      </c>
      <c r="F16" s="21">
        <f t="shared" si="0"/>
        <v>41.75</v>
      </c>
      <c r="G16" s="11" t="s">
        <v>42</v>
      </c>
    </row>
    <row r="17" spans="1:7" ht="12.75">
      <c r="A17" s="16" t="s">
        <v>210</v>
      </c>
      <c r="B17" s="19" t="s">
        <v>0</v>
      </c>
      <c r="C17" s="19"/>
      <c r="D17" s="12" t="s">
        <v>0</v>
      </c>
      <c r="E17" s="12">
        <v>4.5</v>
      </c>
      <c r="F17" s="21">
        <f t="shared" si="0"/>
        <v>4.5</v>
      </c>
      <c r="G17" s="11" t="s">
        <v>49</v>
      </c>
    </row>
    <row r="18" spans="1:7" ht="12.75">
      <c r="A18" s="16" t="s">
        <v>172</v>
      </c>
      <c r="B18" s="21">
        <v>20.75</v>
      </c>
      <c r="C18" s="21">
        <v>20</v>
      </c>
      <c r="D18" s="13">
        <v>24.75</v>
      </c>
      <c r="E18" s="14">
        <v>24.75</v>
      </c>
      <c r="F18" s="20">
        <f t="shared" si="0"/>
        <v>90.25</v>
      </c>
      <c r="G18" s="18" t="s">
        <v>12</v>
      </c>
    </row>
    <row r="19" spans="1:7" ht="12.75">
      <c r="A19" s="16" t="s">
        <v>211</v>
      </c>
      <c r="B19" s="19">
        <v>1</v>
      </c>
      <c r="C19" s="19">
        <v>6</v>
      </c>
      <c r="D19" s="12"/>
      <c r="E19" s="12"/>
      <c r="F19" s="21">
        <f t="shared" si="0"/>
        <v>7</v>
      </c>
      <c r="G19" s="11" t="s">
        <v>40</v>
      </c>
    </row>
    <row r="20" spans="1:7" ht="12.75">
      <c r="A20" s="16" t="s">
        <v>174</v>
      </c>
      <c r="B20" s="19">
        <v>20</v>
      </c>
      <c r="C20" s="20">
        <v>31</v>
      </c>
      <c r="D20" s="14">
        <v>19.75</v>
      </c>
      <c r="E20" s="12">
        <v>20.75</v>
      </c>
      <c r="F20" s="21">
        <f t="shared" si="0"/>
        <v>91.5</v>
      </c>
      <c r="G20" s="11" t="s">
        <v>30</v>
      </c>
    </row>
    <row r="21" spans="1:7" ht="12.75">
      <c r="A21" s="16" t="s">
        <v>177</v>
      </c>
      <c r="B21" s="19"/>
      <c r="C21" s="19"/>
      <c r="D21" s="12"/>
      <c r="E21" s="12">
        <v>0</v>
      </c>
      <c r="F21" s="21">
        <f t="shared" si="0"/>
        <v>0</v>
      </c>
      <c r="G21" s="11" t="s">
        <v>50</v>
      </c>
    </row>
    <row r="22" spans="1:7" ht="12.75">
      <c r="A22" s="16" t="s">
        <v>179</v>
      </c>
      <c r="B22" s="19">
        <v>18</v>
      </c>
      <c r="C22" s="19">
        <v>15.25</v>
      </c>
      <c r="D22" s="12">
        <v>11.5</v>
      </c>
      <c r="E22" s="12">
        <v>10.75</v>
      </c>
      <c r="F22" s="21">
        <f t="shared" si="0"/>
        <v>55.5</v>
      </c>
      <c r="G22" s="11" t="s">
        <v>31</v>
      </c>
    </row>
    <row r="23" spans="1:7" ht="12.75">
      <c r="A23" s="4" t="s">
        <v>3</v>
      </c>
      <c r="B23" s="31">
        <f>SUM(B3:B22)</f>
        <v>201</v>
      </c>
      <c r="C23" s="31">
        <f>SUM(C3:C22)</f>
        <v>183</v>
      </c>
      <c r="D23" s="31">
        <f>SUM(D3:D22)</f>
        <v>178</v>
      </c>
      <c r="E23" s="31">
        <f>SUM(E3:E22)</f>
        <v>209</v>
      </c>
      <c r="F23" s="23">
        <f>SUM(F3:F22)</f>
        <v>771</v>
      </c>
      <c r="G23" s="11"/>
    </row>
    <row r="24" spans="1:7" ht="12.75">
      <c r="A24" s="25" t="s">
        <v>180</v>
      </c>
      <c r="B24" s="58"/>
      <c r="C24" s="58">
        <v>174</v>
      </c>
      <c r="D24" s="58"/>
      <c r="E24" s="58"/>
      <c r="F24" s="58"/>
      <c r="G24" s="11"/>
    </row>
    <row r="25" spans="1:7" ht="12.75">
      <c r="A25" s="1" t="s">
        <v>151</v>
      </c>
      <c r="B25" s="19"/>
      <c r="C25" s="59"/>
      <c r="D25" s="1"/>
      <c r="E25" s="1"/>
      <c r="F25" s="19"/>
      <c r="G25" s="11"/>
    </row>
  </sheetData>
  <sheetProtection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J22" sqref="J22"/>
    </sheetView>
  </sheetViews>
  <sheetFormatPr defaultColWidth="9.33203125" defaultRowHeight="12.75"/>
  <cols>
    <col min="2" max="2" width="27.66015625" style="0" customWidth="1"/>
  </cols>
  <sheetData>
    <row r="1" spans="1:9" ht="12.75">
      <c r="A1" s="16" t="s">
        <v>212</v>
      </c>
      <c r="D1" s="1"/>
      <c r="E1" s="1"/>
      <c r="I1" s="7"/>
    </row>
    <row r="2" spans="1:9" ht="25.5">
      <c r="A2" s="2"/>
      <c r="B2" s="2" t="s">
        <v>4</v>
      </c>
      <c r="C2" s="2" t="s">
        <v>1</v>
      </c>
      <c r="D2" s="2" t="s">
        <v>5</v>
      </c>
      <c r="E2" s="2" t="s">
        <v>6</v>
      </c>
      <c r="F2" s="2" t="s">
        <v>7</v>
      </c>
      <c r="G2" s="2" t="s">
        <v>213</v>
      </c>
      <c r="H2" s="3" t="s">
        <v>2</v>
      </c>
      <c r="I2" s="8" t="s">
        <v>10</v>
      </c>
    </row>
    <row r="3" spans="1:10" ht="12.75">
      <c r="A3" s="1" t="s">
        <v>0</v>
      </c>
      <c r="B3" s="16" t="s">
        <v>115</v>
      </c>
      <c r="C3" s="12">
        <v>4</v>
      </c>
      <c r="D3" s="19">
        <v>0</v>
      </c>
      <c r="E3" s="12">
        <v>0</v>
      </c>
      <c r="F3" s="12"/>
      <c r="G3" s="12"/>
      <c r="H3" s="21">
        <f aca="true" t="shared" si="0" ref="H3:H20">SUM(C3:G3)</f>
        <v>4</v>
      </c>
      <c r="I3" s="11" t="s">
        <v>49</v>
      </c>
      <c r="J3" s="1"/>
    </row>
    <row r="4" spans="1:10" ht="12.75">
      <c r="A4" s="1"/>
      <c r="B4" s="16" t="s">
        <v>116</v>
      </c>
      <c r="C4" s="12">
        <v>4</v>
      </c>
      <c r="D4" s="19"/>
      <c r="E4" s="14">
        <v>11</v>
      </c>
      <c r="F4" s="12"/>
      <c r="G4" s="12"/>
      <c r="H4" s="21">
        <f t="shared" si="0"/>
        <v>15</v>
      </c>
      <c r="I4" s="11" t="s">
        <v>43</v>
      </c>
      <c r="J4" s="1"/>
    </row>
    <row r="5" spans="1:10" ht="12.75">
      <c r="A5" s="1" t="s">
        <v>0</v>
      </c>
      <c r="B5" s="16" t="s">
        <v>119</v>
      </c>
      <c r="C5" s="12">
        <v>9</v>
      </c>
      <c r="D5" s="19">
        <v>1.25</v>
      </c>
      <c r="E5" s="14">
        <v>12.5</v>
      </c>
      <c r="F5" s="12">
        <v>11</v>
      </c>
      <c r="G5" s="12"/>
      <c r="H5" s="21">
        <f t="shared" si="0"/>
        <v>33.75</v>
      </c>
      <c r="I5" s="11" t="s">
        <v>30</v>
      </c>
      <c r="J5" s="1"/>
    </row>
    <row r="6" spans="1:10" ht="12.75">
      <c r="A6" s="1" t="s">
        <v>0</v>
      </c>
      <c r="B6" s="16" t="s">
        <v>214</v>
      </c>
      <c r="C6" s="14">
        <v>10</v>
      </c>
      <c r="D6" s="21">
        <v>16</v>
      </c>
      <c r="E6" s="13">
        <v>15</v>
      </c>
      <c r="F6" s="12"/>
      <c r="G6" s="13">
        <v>33</v>
      </c>
      <c r="H6" s="21">
        <f t="shared" si="0"/>
        <v>74</v>
      </c>
      <c r="I6" s="15" t="s">
        <v>15</v>
      </c>
      <c r="J6" s="1"/>
    </row>
    <row r="7" spans="1:10" ht="12.75">
      <c r="A7" s="1" t="s">
        <v>0</v>
      </c>
      <c r="B7" s="16" t="s">
        <v>215</v>
      </c>
      <c r="C7" s="13">
        <v>19</v>
      </c>
      <c r="D7" s="21">
        <v>15</v>
      </c>
      <c r="E7" s="12">
        <v>8</v>
      </c>
      <c r="F7" s="14">
        <v>13</v>
      </c>
      <c r="G7" s="14">
        <v>30</v>
      </c>
      <c r="H7" s="20">
        <f t="shared" si="0"/>
        <v>85</v>
      </c>
      <c r="I7" s="18" t="s">
        <v>12</v>
      </c>
      <c r="J7" s="1"/>
    </row>
    <row r="8" spans="1:10" ht="12.75">
      <c r="A8" s="1"/>
      <c r="B8" s="16" t="s">
        <v>126</v>
      </c>
      <c r="C8" s="12">
        <v>2</v>
      </c>
      <c r="D8" s="19"/>
      <c r="E8" s="12" t="s">
        <v>0</v>
      </c>
      <c r="F8" s="12">
        <v>9</v>
      </c>
      <c r="G8" s="12"/>
      <c r="H8" s="21">
        <f t="shared" si="0"/>
        <v>11</v>
      </c>
      <c r="I8" s="11" t="s">
        <v>45</v>
      </c>
      <c r="J8" s="1"/>
    </row>
    <row r="9" spans="1:9" ht="12.75">
      <c r="A9" s="1"/>
      <c r="B9" s="16" t="s">
        <v>216</v>
      </c>
      <c r="C9" s="12">
        <v>6.5</v>
      </c>
      <c r="D9" s="21"/>
      <c r="E9" s="14" t="s">
        <v>0</v>
      </c>
      <c r="F9" s="14"/>
      <c r="G9" s="12"/>
      <c r="H9" s="21">
        <f t="shared" si="0"/>
        <v>6.5</v>
      </c>
      <c r="I9" s="11" t="s">
        <v>48</v>
      </c>
    </row>
    <row r="10" spans="1:9" ht="12.75">
      <c r="A10" s="1"/>
      <c r="B10" s="16" t="s">
        <v>92</v>
      </c>
      <c r="C10" s="12" t="s">
        <v>0</v>
      </c>
      <c r="D10" s="22">
        <v>1.25</v>
      </c>
      <c r="E10" s="12" t="s">
        <v>0</v>
      </c>
      <c r="F10" s="12"/>
      <c r="G10" s="12"/>
      <c r="H10" s="21">
        <f t="shared" si="0"/>
        <v>1.25</v>
      </c>
      <c r="I10" s="9" t="s">
        <v>217</v>
      </c>
    </row>
    <row r="11" spans="1:10" ht="12.75">
      <c r="A11" s="1"/>
      <c r="B11" s="16" t="s">
        <v>218</v>
      </c>
      <c r="C11" s="12">
        <v>8</v>
      </c>
      <c r="D11" s="19">
        <v>8</v>
      </c>
      <c r="E11" s="12" t="s">
        <v>0</v>
      </c>
      <c r="F11" s="12"/>
      <c r="G11" s="12"/>
      <c r="H11" s="21">
        <f t="shared" si="0"/>
        <v>16</v>
      </c>
      <c r="I11" s="11" t="s">
        <v>42</v>
      </c>
      <c r="J11" s="1"/>
    </row>
    <row r="12" spans="1:9" ht="12.75">
      <c r="A12" s="1"/>
      <c r="B12" s="16" t="s">
        <v>219</v>
      </c>
      <c r="C12" s="12">
        <v>5</v>
      </c>
      <c r="D12" s="19">
        <v>4</v>
      </c>
      <c r="E12" s="12">
        <v>0</v>
      </c>
      <c r="F12" s="12">
        <v>3.5</v>
      </c>
      <c r="G12" s="12"/>
      <c r="H12" s="21">
        <f t="shared" si="0"/>
        <v>12.5</v>
      </c>
      <c r="I12" s="11" t="s">
        <v>44</v>
      </c>
    </row>
    <row r="13" spans="1:10" ht="12.75">
      <c r="A13" s="1"/>
      <c r="B13" s="16" t="s">
        <v>220</v>
      </c>
      <c r="C13" s="14">
        <v>16</v>
      </c>
      <c r="D13" s="20">
        <v>21.5</v>
      </c>
      <c r="E13" s="12" t="s">
        <v>0</v>
      </c>
      <c r="F13" s="12"/>
      <c r="G13" s="12"/>
      <c r="H13" s="21">
        <f t="shared" si="0"/>
        <v>37.5</v>
      </c>
      <c r="I13" s="15" t="s">
        <v>14</v>
      </c>
      <c r="J13" s="1"/>
    </row>
    <row r="14" spans="1:9" ht="12.75">
      <c r="A14" s="1"/>
      <c r="B14" s="16" t="s">
        <v>136</v>
      </c>
      <c r="C14" s="12">
        <v>2.5</v>
      </c>
      <c r="D14" s="19"/>
      <c r="E14" s="12">
        <v>9</v>
      </c>
      <c r="F14" s="12">
        <v>11</v>
      </c>
      <c r="G14" s="12"/>
      <c r="H14" s="21">
        <f t="shared" si="0"/>
        <v>22.5</v>
      </c>
      <c r="I14" s="7" t="s">
        <v>34</v>
      </c>
    </row>
    <row r="15" spans="1:9" ht="12.75">
      <c r="A15" s="1"/>
      <c r="B15" s="16" t="s">
        <v>95</v>
      </c>
      <c r="C15" s="12" t="s">
        <v>0</v>
      </c>
      <c r="D15" s="22" t="s">
        <v>0</v>
      </c>
      <c r="E15" s="12" t="s">
        <v>0</v>
      </c>
      <c r="F15" s="12">
        <v>7</v>
      </c>
      <c r="G15" s="12">
        <v>7</v>
      </c>
      <c r="H15" s="21">
        <f t="shared" si="0"/>
        <v>14</v>
      </c>
      <c r="I15" s="9" t="s">
        <v>221</v>
      </c>
    </row>
    <row r="16" spans="1:9" ht="12.75">
      <c r="A16" s="1"/>
      <c r="B16" s="16" t="s">
        <v>139</v>
      </c>
      <c r="C16" s="12" t="s">
        <v>0</v>
      </c>
      <c r="D16" s="22">
        <v>1.25</v>
      </c>
      <c r="E16" s="12" t="s">
        <v>0</v>
      </c>
      <c r="F16" s="12"/>
      <c r="G16" s="12"/>
      <c r="H16" s="21">
        <f t="shared" si="0"/>
        <v>1.25</v>
      </c>
      <c r="I16" s="9" t="s">
        <v>217</v>
      </c>
    </row>
    <row r="17" spans="1:9" ht="12.75">
      <c r="A17" s="1"/>
      <c r="B17" s="16" t="s">
        <v>96</v>
      </c>
      <c r="C17" s="12">
        <v>9</v>
      </c>
      <c r="D17" s="60">
        <v>3.75</v>
      </c>
      <c r="E17" s="12" t="s">
        <v>0</v>
      </c>
      <c r="F17" s="14">
        <v>17</v>
      </c>
      <c r="G17" s="12"/>
      <c r="H17" s="21">
        <f t="shared" si="0"/>
        <v>29.75</v>
      </c>
      <c r="I17" s="9" t="s">
        <v>33</v>
      </c>
    </row>
    <row r="18" spans="1:9" ht="12.75">
      <c r="A18" s="1"/>
      <c r="B18" s="16" t="s">
        <v>222</v>
      </c>
      <c r="C18" s="12" t="s">
        <v>0</v>
      </c>
      <c r="D18" s="22" t="s">
        <v>0</v>
      </c>
      <c r="E18" s="12" t="s">
        <v>0</v>
      </c>
      <c r="F18" s="13">
        <v>21</v>
      </c>
      <c r="G18" s="12"/>
      <c r="H18" s="21">
        <f t="shared" si="0"/>
        <v>21</v>
      </c>
      <c r="I18" s="9" t="s">
        <v>31</v>
      </c>
    </row>
    <row r="19" spans="1:10" ht="12.75">
      <c r="A19" s="1"/>
      <c r="B19" s="16" t="s">
        <v>223</v>
      </c>
      <c r="C19" s="12">
        <v>4</v>
      </c>
      <c r="D19" s="19"/>
      <c r="E19" s="12">
        <v>3</v>
      </c>
      <c r="F19" s="12"/>
      <c r="G19" s="14">
        <v>8</v>
      </c>
      <c r="H19" s="21">
        <f t="shared" si="0"/>
        <v>15</v>
      </c>
      <c r="I19" s="11" t="s">
        <v>221</v>
      </c>
      <c r="J19" s="1"/>
    </row>
    <row r="20" spans="1:9" ht="12.75">
      <c r="A20" s="1"/>
      <c r="B20" s="4" t="s">
        <v>3</v>
      </c>
      <c r="C20" s="17">
        <f>SUM(C3:C19)</f>
        <v>99</v>
      </c>
      <c r="D20" s="17">
        <f>SUM(D3:D19)</f>
        <v>72</v>
      </c>
      <c r="E20" s="17">
        <f>SUM(E3:E19)</f>
        <v>58.5</v>
      </c>
      <c r="F20" s="17">
        <f>SUM(F3:F19)</f>
        <v>92.5</v>
      </c>
      <c r="G20" s="17">
        <f>SUM(G3:G19)</f>
        <v>78</v>
      </c>
      <c r="H20" s="23">
        <f t="shared" si="0"/>
        <v>400</v>
      </c>
      <c r="I20" s="7"/>
    </row>
    <row r="21" spans="1:9" ht="12.75">
      <c r="A21" s="1"/>
      <c r="B21" s="4" t="s">
        <v>150</v>
      </c>
      <c r="C21" s="5"/>
      <c r="D21" s="5"/>
      <c r="E21" s="17">
        <v>62.5</v>
      </c>
      <c r="F21" s="5" t="s">
        <v>0</v>
      </c>
      <c r="G21" s="5" t="s">
        <v>0</v>
      </c>
      <c r="H21" s="5">
        <v>326</v>
      </c>
      <c r="I21" s="7"/>
    </row>
    <row r="22" spans="1:9" ht="12.75">
      <c r="A22" s="1" t="s">
        <v>224</v>
      </c>
      <c r="B22" s="1"/>
      <c r="C22" s="1"/>
      <c r="D22" s="1"/>
      <c r="E22" s="1"/>
      <c r="F22" s="1"/>
      <c r="G22" s="1"/>
      <c r="H22" s="1"/>
      <c r="I22" s="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 Rytíř</cp:lastModifiedBy>
  <cp:lastPrinted>2009-06-06T20:08:43Z</cp:lastPrinted>
  <dcterms:created xsi:type="dcterms:W3CDTF">2003-05-21T09:26:50Z</dcterms:created>
  <dcterms:modified xsi:type="dcterms:W3CDTF">2014-05-26T19:17:38Z</dcterms:modified>
  <cp:category/>
  <cp:version/>
  <cp:contentType/>
  <cp:contentStatus/>
</cp:coreProperties>
</file>